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5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120" yWindow="-420" windowWidth="17680" windowHeight="2022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3" i="1"/>
  <c r="Q43"/>
  <c r="O45"/>
  <c r="Q45"/>
  <c r="O46"/>
  <c r="Q46"/>
  <c r="O47"/>
  <c r="Q47"/>
  <c r="O48"/>
  <c r="Q48"/>
  <c r="O49"/>
  <c r="Q49"/>
  <c r="O50"/>
  <c r="Q50"/>
  <c r="O51"/>
  <c r="Q51"/>
  <c r="O52"/>
  <c r="Q52"/>
  <c r="O53"/>
  <c r="Q53"/>
  <c r="O54"/>
  <c r="Q54"/>
  <c r="O55"/>
  <c r="Q55"/>
  <c r="O56"/>
  <c r="Q56"/>
  <c r="O44"/>
  <c r="Q44"/>
  <c r="A45"/>
  <c r="C45"/>
  <c r="A46"/>
  <c r="C46"/>
  <c r="A47"/>
  <c r="C47"/>
  <c r="A48"/>
  <c r="C48"/>
  <c r="A49"/>
  <c r="C49"/>
  <c r="A50"/>
  <c r="C50"/>
  <c r="A51"/>
  <c r="C51"/>
  <c r="A52"/>
  <c r="C52"/>
  <c r="A53"/>
  <c r="C53"/>
  <c r="A54"/>
  <c r="C54"/>
  <c r="A55"/>
  <c r="C55"/>
  <c r="A56"/>
  <c r="C56"/>
  <c r="A44"/>
  <c r="C44"/>
  <c r="A74"/>
  <c r="C74"/>
  <c r="A75"/>
  <c r="C75"/>
  <c r="A76"/>
  <c r="C76"/>
  <c r="A77"/>
  <c r="C77"/>
  <c r="A78"/>
  <c r="C78"/>
  <c r="A79"/>
  <c r="C79"/>
  <c r="A80"/>
  <c r="C80"/>
  <c r="A81"/>
  <c r="C81"/>
  <c r="A82"/>
  <c r="C82"/>
  <c r="A83"/>
  <c r="C83"/>
  <c r="A84"/>
  <c r="C84"/>
  <c r="A85"/>
  <c r="C85"/>
  <c r="A15"/>
  <c r="A16"/>
  <c r="A17"/>
  <c r="A18"/>
  <c r="A19"/>
  <c r="A20"/>
  <c r="A21"/>
  <c r="A22"/>
  <c r="A23"/>
  <c r="A24"/>
  <c r="A25"/>
  <c r="A26"/>
  <c r="O15"/>
  <c r="Q15"/>
  <c r="O16"/>
  <c r="Q16"/>
  <c r="O17"/>
  <c r="Q17"/>
  <c r="O18"/>
  <c r="Q18"/>
  <c r="O19"/>
  <c r="Q19"/>
  <c r="O20"/>
  <c r="Q20"/>
  <c r="O21"/>
  <c r="Q21"/>
  <c r="O22"/>
  <c r="Q22"/>
  <c r="O23"/>
  <c r="Q23"/>
  <c r="O24"/>
  <c r="Q24"/>
  <c r="O25"/>
  <c r="Q25"/>
  <c r="O26"/>
  <c r="Q26"/>
  <c r="C15"/>
  <c r="C16"/>
  <c r="C17"/>
  <c r="C18"/>
  <c r="C19"/>
  <c r="C20"/>
  <c r="C21"/>
  <c r="C22"/>
  <c r="C23"/>
  <c r="C24"/>
  <c r="C25"/>
  <c r="C26"/>
  <c r="O87"/>
  <c r="O86"/>
  <c r="O85"/>
  <c r="O84"/>
  <c r="O83"/>
  <c r="O82"/>
  <c r="O81"/>
  <c r="O80"/>
  <c r="O79"/>
  <c r="O78"/>
  <c r="O77"/>
  <c r="O76"/>
  <c r="O75"/>
  <c r="C43"/>
  <c r="Q87"/>
  <c r="Q86"/>
  <c r="Q85"/>
  <c r="Q84"/>
  <c r="Q83"/>
  <c r="Q82"/>
  <c r="Q81"/>
  <c r="Q80"/>
  <c r="Q79"/>
  <c r="Q78"/>
  <c r="Q77"/>
  <c r="Q76"/>
  <c r="Q75"/>
  <c r="Q74"/>
  <c r="Q14"/>
</calcChain>
</file>

<file path=xl/sharedStrings.xml><?xml version="1.0" encoding="utf-8"?>
<sst xmlns="http://schemas.openxmlformats.org/spreadsheetml/2006/main" count="43" uniqueCount="10">
  <si>
    <t>Jaurens</t>
  </si>
  <si>
    <t>Log10 onag.</t>
  </si>
  <si>
    <t>2-5</t>
  </si>
  <si>
    <t>17bis</t>
  </si>
  <si>
    <t>n=30</t>
  </si>
  <si>
    <t>Avenches</t>
  </si>
  <si>
    <t>Kotelny</t>
  </si>
  <si>
    <t>Voïjin</t>
    <phoneticPr fontId="3"/>
  </si>
  <si>
    <t>Val di Chiana</t>
    <phoneticPr fontId="3"/>
  </si>
  <si>
    <t>Siréjo</t>
    <phoneticPr fontId="3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</si>
</sst>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9"/>
      <name val="Geneva"/>
    </font>
    <font>
      <sz val="9"/>
      <color indexed="10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5" fontId="0" fillId="0" borderId="0" xfId="0" applyNumberFormat="1" applyAlignmen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top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3.Val di Chiana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178978381962"/>
          <c:y val="0.118379882234651"/>
          <c:w val="0.765963669435871"/>
          <c:h val="0.722740333643135"/>
        </c:manualLayout>
      </c:layout>
      <c:lineChart>
        <c:grouping val="standard"/>
        <c:ser>
          <c:idx val="0"/>
          <c:order val="0"/>
          <c:tx>
            <c:strRef>
              <c:f>Feuil1!$C$73</c:f>
              <c:strCache>
                <c:ptCount val="1"/>
                <c:pt idx="0">
                  <c:v>Val di Chiana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Feuil1!$B$74:$B$85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Feuil1!$C$74:$C$85</c:f>
              <c:numCache>
                <c:formatCode>0\.000</c:formatCode>
                <c:ptCount val="12"/>
                <c:pt idx="0">
                  <c:v>0.0529562739262634</c:v>
                </c:pt>
                <c:pt idx="1">
                  <c:v>-0.0161832333652465</c:v>
                </c:pt>
                <c:pt idx="2">
                  <c:v>0.0936431347486577</c:v>
                </c:pt>
                <c:pt idx="3">
                  <c:v>0.0593832913360925</c:v>
                </c:pt>
                <c:pt idx="4">
                  <c:v>0.102611946828964</c:v>
                </c:pt>
                <c:pt idx="5">
                  <c:v>0.0446044418324378</c:v>
                </c:pt>
                <c:pt idx="6">
                  <c:v>0.0438182248893855</c:v>
                </c:pt>
                <c:pt idx="7">
                  <c:v>0.00813066197404399</c:v>
                </c:pt>
                <c:pt idx="8">
                  <c:v>0.0329424035795536</c:v>
                </c:pt>
                <c:pt idx="9">
                  <c:v>-0.00213412951268577</c:v>
                </c:pt>
                <c:pt idx="10">
                  <c:v>0.0343587278220228</c:v>
                </c:pt>
                <c:pt idx="11">
                  <c:v>0.0325951204638872</c:v>
                </c:pt>
              </c:numCache>
            </c:numRef>
          </c:val>
        </c:ser>
        <c:marker val="1"/>
        <c:axId val="379920360"/>
        <c:axId val="89143992"/>
      </c:lineChart>
      <c:catAx>
        <c:axId val="3799203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89143992"/>
        <c:crosses val="autoZero"/>
        <c:auto val="1"/>
        <c:lblAlgn val="ctr"/>
        <c:lblOffset val="100"/>
        <c:tickLblSkip val="1"/>
        <c:tickMarkSkip val="1"/>
      </c:catAx>
      <c:valAx>
        <c:axId val="89143992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799203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6.Avenches</a:t>
            </a:r>
          </a:p>
        </c:rich>
      </c:tx>
      <c:layout>
        <c:manualLayout>
          <c:xMode val="edge"/>
          <c:yMode val="edge"/>
          <c:x val="0.478701588497961"/>
          <c:y val="0.032362446762155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505017755898"/>
          <c:y val="0.165048478486992"/>
          <c:w val="0.762314026044342"/>
          <c:h val="0.676375137329047"/>
        </c:manualLayout>
      </c:layout>
      <c:lineChart>
        <c:grouping val="standard"/>
        <c:ser>
          <c:idx val="1"/>
          <c:order val="0"/>
          <c:tx>
            <c:strRef>
              <c:f>Feuil1!$Q$74</c:f>
              <c:strCache>
                <c:ptCount val="1"/>
                <c:pt idx="0">
                  <c:v>Avenches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Feuil1!$P$76:$P$87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Feuil1!$Q$76:$Q$87</c:f>
              <c:numCache>
                <c:formatCode>0\.000</c:formatCode>
                <c:ptCount val="12"/>
                <c:pt idx="0">
                  <c:v>-0.00636311519106414</c:v>
                </c:pt>
                <c:pt idx="1">
                  <c:v>-0.099238675326639</c:v>
                </c:pt>
                <c:pt idx="2">
                  <c:v>0.0712390251470385</c:v>
                </c:pt>
                <c:pt idx="3">
                  <c:v>0.0163486591108906</c:v>
                </c:pt>
                <c:pt idx="4">
                  <c:v>0.00863416576787745</c:v>
                </c:pt>
                <c:pt idx="5">
                  <c:v>-0.00707417938540056</c:v>
                </c:pt>
                <c:pt idx="6">
                  <c:v>-0.0591659358308643</c:v>
                </c:pt>
                <c:pt idx="7">
                  <c:v>-0.0152301140293281</c:v>
                </c:pt>
                <c:pt idx="8">
                  <c:v>-0.0285938433701625</c:v>
                </c:pt>
                <c:pt idx="9">
                  <c:v>-0.0218284374956728</c:v>
                </c:pt>
                <c:pt idx="10">
                  <c:v>0.024416068184596</c:v>
                </c:pt>
                <c:pt idx="11">
                  <c:v>-0.0303372425504476</c:v>
                </c:pt>
              </c:numCache>
            </c:numRef>
          </c:val>
        </c:ser>
        <c:marker val="1"/>
        <c:axId val="89174840"/>
        <c:axId val="379722424"/>
      </c:lineChart>
      <c:catAx>
        <c:axId val="891748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79722424"/>
        <c:crosses val="autoZero"/>
        <c:auto val="1"/>
        <c:lblAlgn val="ctr"/>
        <c:lblOffset val="100"/>
        <c:tickLblSkip val="1"/>
        <c:tickMarkSkip val="1"/>
      </c:catAx>
      <c:valAx>
        <c:axId val="379722424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891748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5.Kotelny</a:t>
            </a:r>
          </a:p>
        </c:rich>
      </c:tx>
      <c:layout>
        <c:manualLayout>
          <c:xMode val="edge"/>
          <c:yMode val="edge"/>
          <c:x val="0.454545678733467"/>
          <c:y val="0.032154378698666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070759879439"/>
          <c:y val="0.163987331363197"/>
          <c:w val="0.769392269853137"/>
          <c:h val="0.678457390541855"/>
        </c:manualLayout>
      </c:layout>
      <c:lineChart>
        <c:grouping val="standard"/>
        <c:ser>
          <c:idx val="1"/>
          <c:order val="0"/>
          <c:tx>
            <c:strRef>
              <c:f>Feuil1!$Q$43:$Q$44</c:f>
              <c:strCache>
                <c:ptCount val="1"/>
                <c:pt idx="0">
                  <c:v>Kotelny 0.037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Feuil1!$P$45:$P$56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Feuil1!$Q$44:$Q$56</c:f>
              <c:numCache>
                <c:formatCode>0\.000</c:formatCode>
                <c:ptCount val="13"/>
                <c:pt idx="0">
                  <c:v>0.0369237461105531</c:v>
                </c:pt>
                <c:pt idx="1">
                  <c:v>0.0146452655334528</c:v>
                </c:pt>
                <c:pt idx="2">
                  <c:v>-0.0720864292830241</c:v>
                </c:pt>
                <c:pt idx="3">
                  <c:v>0.0730599690386642</c:v>
                </c:pt>
                <c:pt idx="4">
                  <c:v>0.0641469642802974</c:v>
                </c:pt>
                <c:pt idx="5">
                  <c:v>0.0547973494751983</c:v>
                </c:pt>
                <c:pt idx="6">
                  <c:v>0.0786629948144031</c:v>
                </c:pt>
                <c:pt idx="7">
                  <c:v>0.0340583876002292</c:v>
                </c:pt>
                <c:pt idx="8">
                  <c:v>0.0323521459465943</c:v>
                </c:pt>
                <c:pt idx="9">
                  <c:v>-0.0143534042555522</c:v>
                </c:pt>
                <c:pt idx="10">
                  <c:v>0.0167056935028529</c:v>
                </c:pt>
                <c:pt idx="11">
                  <c:v>0.0379497390251906</c:v>
                </c:pt>
                <c:pt idx="12">
                  <c:v>0.00499071979129528</c:v>
                </c:pt>
              </c:numCache>
            </c:numRef>
          </c:val>
        </c:ser>
        <c:marker val="1"/>
        <c:axId val="380403480"/>
        <c:axId val="380407336"/>
      </c:lineChart>
      <c:catAx>
        <c:axId val="3804034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07336"/>
        <c:crosses val="autoZero"/>
        <c:auto val="1"/>
        <c:lblAlgn val="ctr"/>
        <c:lblOffset val="100"/>
        <c:tickLblSkip val="1"/>
        <c:tickMarkSkip val="1"/>
      </c:catAx>
      <c:valAx>
        <c:axId val="380407336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034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1.Jaurens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178978381962"/>
          <c:y val="0.118379882234651"/>
          <c:w val="0.765963669435871"/>
          <c:h val="0.722740333643135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Jaurens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Feuil1!$B$15:$B$26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Feuil1!$C$15:$C$26</c:f>
              <c:numCache>
                <c:formatCode>0\.000</c:formatCode>
                <c:ptCount val="12"/>
                <c:pt idx="0">
                  <c:v>0.0432391089036153</c:v>
                </c:pt>
                <c:pt idx="1">
                  <c:v>-0.067721623880574</c:v>
                </c:pt>
                <c:pt idx="2">
                  <c:v>0.0675740710606334</c:v>
                </c:pt>
                <c:pt idx="3">
                  <c:v>0.0822705462096476</c:v>
                </c:pt>
                <c:pt idx="4">
                  <c:v>0.0656102187574161</c:v>
                </c:pt>
                <c:pt idx="5">
                  <c:v>0.121794850851332</c:v>
                </c:pt>
                <c:pt idx="6">
                  <c:v>0.0763474497163055</c:v>
                </c:pt>
                <c:pt idx="7">
                  <c:v>0.0240796199806046</c:v>
                </c:pt>
                <c:pt idx="8">
                  <c:v>0.00169096053430517</c:v>
                </c:pt>
                <c:pt idx="9">
                  <c:v>0.0248235837250323</c:v>
                </c:pt>
                <c:pt idx="10">
                  <c:v>0.0349391862711266</c:v>
                </c:pt>
                <c:pt idx="11">
                  <c:v>-0.0158594191818246</c:v>
                </c:pt>
              </c:numCache>
            </c:numRef>
          </c:val>
        </c:ser>
        <c:marker val="1"/>
        <c:axId val="380440552"/>
        <c:axId val="380444392"/>
      </c:lineChart>
      <c:catAx>
        <c:axId val="3804405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44392"/>
        <c:crosses val="autoZero"/>
        <c:auto val="1"/>
        <c:lblAlgn val="ctr"/>
        <c:lblOffset val="100"/>
        <c:tickLblSkip val="1"/>
        <c:tickMarkSkip val="1"/>
      </c:catAx>
      <c:valAx>
        <c:axId val="380444392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40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4.Voijn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178978381962"/>
          <c:y val="0.118379882234651"/>
          <c:w val="0.765963669435871"/>
          <c:h val="0.722740333643135"/>
        </c:manualLayout>
      </c:layout>
      <c:lineChart>
        <c:grouping val="standard"/>
        <c:ser>
          <c:idx val="0"/>
          <c:order val="0"/>
          <c:tx>
            <c:strRef>
              <c:f>Feuil1!$Q$14</c:f>
              <c:strCache>
                <c:ptCount val="1"/>
                <c:pt idx="0">
                  <c:v>Voïjin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Feuil1!$P$15:$P$26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Feuil1!$Q$15:$Q$26</c:f>
              <c:numCache>
                <c:formatCode>0\.000</c:formatCode>
                <c:ptCount val="12"/>
                <c:pt idx="0">
                  <c:v>0.0323740324938844</c:v>
                </c:pt>
                <c:pt idx="1">
                  <c:v>-0.0342978683936241</c:v>
                </c:pt>
                <c:pt idx="2">
                  <c:v>0.0601500529814265</c:v>
                </c:pt>
                <c:pt idx="3">
                  <c:v>0.0985354152982407</c:v>
                </c:pt>
                <c:pt idx="4">
                  <c:v>0.086460357730536</c:v>
                </c:pt>
                <c:pt idx="5">
                  <c:v>0.0553368564123313</c:v>
                </c:pt>
                <c:pt idx="6">
                  <c:v>0.0033895678337772</c:v>
                </c:pt>
                <c:pt idx="7">
                  <c:v>0.0343958884565807</c:v>
                </c:pt>
                <c:pt idx="8">
                  <c:v>-0.00970849920978866</c:v>
                </c:pt>
                <c:pt idx="9">
                  <c:v>0.040617850908264</c:v>
                </c:pt>
                <c:pt idx="10">
                  <c:v>0.0552926346576656</c:v>
                </c:pt>
                <c:pt idx="11">
                  <c:v>-0.0453143985201003</c:v>
                </c:pt>
              </c:numCache>
            </c:numRef>
          </c:val>
        </c:ser>
        <c:marker val="1"/>
        <c:axId val="380477352"/>
        <c:axId val="380481192"/>
      </c:lineChart>
      <c:catAx>
        <c:axId val="380477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81192"/>
        <c:crosses val="autoZero"/>
        <c:auto val="1"/>
        <c:lblAlgn val="ctr"/>
        <c:lblOffset val="100"/>
        <c:tickLblSkip val="1"/>
        <c:tickMarkSkip val="1"/>
      </c:catAx>
      <c:valAx>
        <c:axId val="380481192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477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2.Siréjol</a:t>
            </a:r>
          </a:p>
        </c:rich>
      </c:tx>
      <c:layout>
        <c:manualLayout>
          <c:xMode val="edge"/>
          <c:yMode val="edge"/>
          <c:x val="0.478701588497961"/>
          <c:y val="0.032362446762155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505017755898"/>
          <c:y val="0.165048478486992"/>
          <c:w val="0.762314026044342"/>
          <c:h val="0.676375137329047"/>
        </c:manualLayout>
      </c:layout>
      <c:lineChart>
        <c:grouping val="standard"/>
        <c:ser>
          <c:idx val="1"/>
          <c:order val="0"/>
          <c:tx>
            <c:strRef>
              <c:f>Feuil1!$C$43</c:f>
              <c:strCache>
                <c:ptCount val="1"/>
                <c:pt idx="0">
                  <c:v>Siréjo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Feuil1!$B$45:$B$56</c:f>
              <c:strCache>
                <c:ptCount val="12"/>
                <c:pt idx="0">
                  <c:v>23</c:v>
                </c:pt>
                <c:pt idx="1">
                  <c:v>3</c:v>
                </c:pt>
                <c:pt idx="2">
                  <c:v>4</c:v>
                </c:pt>
                <c:pt idx="3">
                  <c:v>2-5</c:v>
                </c:pt>
                <c:pt idx="4">
                  <c:v>5</c:v>
                </c:pt>
                <c:pt idx="5">
                  <c:v>17</c:v>
                </c:pt>
                <c:pt idx="6">
                  <c:v>17bis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28</c:v>
                </c:pt>
                <c:pt idx="11">
                  <c:v>9</c:v>
                </c:pt>
              </c:strCache>
            </c:strRef>
          </c:cat>
          <c:val>
            <c:numRef>
              <c:f>Feuil1!$C$45:$C$56</c:f>
              <c:numCache>
                <c:formatCode>0\.000</c:formatCode>
                <c:ptCount val="12"/>
                <c:pt idx="0">
                  <c:v>0.0415415387347884</c:v>
                </c:pt>
                <c:pt idx="1">
                  <c:v>-0.0383378461953643</c:v>
                </c:pt>
                <c:pt idx="2">
                  <c:v>0.0994957847104647</c:v>
                </c:pt>
                <c:pt idx="3">
                  <c:v>0.0985354152982407</c:v>
                </c:pt>
                <c:pt idx="4">
                  <c:v>0.0284684107528492</c:v>
                </c:pt>
                <c:pt idx="5">
                  <c:v>0.0976611711346125</c:v>
                </c:pt>
                <c:pt idx="6">
                  <c:v>0.0808017911425554</c:v>
                </c:pt>
                <c:pt idx="7">
                  <c:v>0.0543211480660037</c:v>
                </c:pt>
                <c:pt idx="8">
                  <c:v>0.0171636471905126</c:v>
                </c:pt>
                <c:pt idx="9">
                  <c:v>0.0167056935028529</c:v>
                </c:pt>
                <c:pt idx="10">
                  <c:v>0.080116218382698</c:v>
                </c:pt>
                <c:pt idx="11">
                  <c:v>0.0500690945264834</c:v>
                </c:pt>
              </c:numCache>
            </c:numRef>
          </c:val>
        </c:ser>
        <c:marker val="1"/>
        <c:axId val="380515768"/>
        <c:axId val="380519608"/>
      </c:lineChart>
      <c:catAx>
        <c:axId val="3805157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519608"/>
        <c:crosses val="autoZero"/>
        <c:auto val="1"/>
        <c:lblAlgn val="ctr"/>
        <c:lblOffset val="100"/>
        <c:tickLblSkip val="1"/>
        <c:tickMarkSkip val="1"/>
      </c:catAx>
      <c:valAx>
        <c:axId val="380519608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805157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558800</xdr:colOff>
      <xdr:row>59</xdr:row>
      <xdr:rowOff>50800</xdr:rowOff>
    </xdr:from>
    <xdr:to>
      <xdr:col>13</xdr:col>
      <xdr:colOff>33868</xdr:colOff>
      <xdr:row>86</xdr:row>
      <xdr:rowOff>67733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313266</xdr:colOff>
      <xdr:row>59</xdr:row>
      <xdr:rowOff>50799</xdr:rowOff>
    </xdr:from>
    <xdr:to>
      <xdr:col>26</xdr:col>
      <xdr:colOff>270932</xdr:colOff>
      <xdr:row>86</xdr:row>
      <xdr:rowOff>67733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436031</xdr:colOff>
      <xdr:row>28</xdr:row>
      <xdr:rowOff>84666</xdr:rowOff>
    </xdr:from>
    <xdr:to>
      <xdr:col>26</xdr:col>
      <xdr:colOff>304799</xdr:colOff>
      <xdr:row>55</xdr:row>
      <xdr:rowOff>160867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491066</xdr:colOff>
      <xdr:row>0</xdr:row>
      <xdr:rowOff>67734</xdr:rowOff>
    </xdr:from>
    <xdr:to>
      <xdr:col>13</xdr:col>
      <xdr:colOff>16933</xdr:colOff>
      <xdr:row>25</xdr:row>
      <xdr:rowOff>38100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364068</xdr:colOff>
      <xdr:row>0</xdr:row>
      <xdr:rowOff>0</xdr:rowOff>
    </xdr:from>
    <xdr:to>
      <xdr:col>26</xdr:col>
      <xdr:colOff>338668</xdr:colOff>
      <xdr:row>26</xdr:row>
      <xdr:rowOff>0</xdr:rowOff>
    </xdr:to>
    <xdr:graphicFrame macro="">
      <xdr:nvGraphicFramePr>
        <xdr:cNvPr id="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372533</xdr:colOff>
      <xdr:row>26</xdr:row>
      <xdr:rowOff>118533</xdr:rowOff>
    </xdr:from>
    <xdr:to>
      <xdr:col>12</xdr:col>
      <xdr:colOff>795868</xdr:colOff>
      <xdr:row>55</xdr:row>
      <xdr:rowOff>67734</xdr:rowOff>
    </xdr:to>
    <xdr:graphicFrame macro="">
      <xdr:nvGraphicFramePr>
        <xdr:cNvPr id="1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L132"/>
  <sheetViews>
    <sheetView tabSelected="1" topLeftCell="O1" zoomScale="75" workbookViewId="0">
      <selection activeCell="I98" sqref="I98"/>
    </sheetView>
  </sheetViews>
  <sheetFormatPr baseColWidth="10" defaultColWidth="10.83203125" defaultRowHeight="13" customHeight="1"/>
  <cols>
    <col min="3" max="3" width="9.33203125" customWidth="1"/>
    <col min="5" max="5" width="9.6640625" customWidth="1"/>
  </cols>
  <sheetData>
    <row r="1" spans="1:38" ht="13" customHeight="1">
      <c r="A1" s="13" t="s">
        <v>4</v>
      </c>
      <c r="B1" s="11"/>
      <c r="C1" s="15" t="s">
        <v>0</v>
      </c>
      <c r="G1" s="11"/>
      <c r="O1" s="13" t="s">
        <v>4</v>
      </c>
      <c r="P1" s="11"/>
      <c r="Q1" s="11" t="s">
        <v>7</v>
      </c>
      <c r="R1" s="11"/>
      <c r="S1" s="11"/>
      <c r="T1" s="11"/>
      <c r="W1" s="23"/>
      <c r="X1" s="11"/>
      <c r="Y1" s="29"/>
    </row>
    <row r="2" spans="1:38" ht="13" customHeight="1">
      <c r="A2" s="14">
        <v>348.0625</v>
      </c>
      <c r="B2" s="1">
        <v>23</v>
      </c>
      <c r="C2" s="17">
        <v>384.5</v>
      </c>
      <c r="G2" s="6"/>
      <c r="O2" s="14">
        <v>348.0625</v>
      </c>
      <c r="P2" s="1">
        <v>23</v>
      </c>
      <c r="Q2" s="15">
        <v>375</v>
      </c>
      <c r="R2" s="15"/>
      <c r="S2" s="15"/>
      <c r="T2" s="15"/>
    </row>
    <row r="3" spans="1:38" ht="13" customHeight="1">
      <c r="A3" s="14">
        <v>116.875</v>
      </c>
      <c r="B3" s="1">
        <v>3</v>
      </c>
      <c r="C3" s="17">
        <v>100</v>
      </c>
      <c r="G3" s="5"/>
      <c r="O3" s="14">
        <v>116.875</v>
      </c>
      <c r="P3" s="1">
        <v>3</v>
      </c>
      <c r="Q3">
        <v>108</v>
      </c>
    </row>
    <row r="4" spans="1:38" ht="13" customHeight="1">
      <c r="A4" s="14">
        <v>100.996875</v>
      </c>
      <c r="B4" s="1">
        <v>4</v>
      </c>
      <c r="C4" s="9">
        <v>118</v>
      </c>
      <c r="G4" s="5"/>
      <c r="O4" s="14">
        <v>100.996875</v>
      </c>
      <c r="P4" s="1">
        <v>4</v>
      </c>
      <c r="Q4">
        <v>116</v>
      </c>
    </row>
    <row r="5" spans="1:38" ht="13" customHeight="1">
      <c r="A5" s="14">
        <v>115.56666666666666</v>
      </c>
      <c r="B5" s="3" t="s">
        <v>2</v>
      </c>
      <c r="C5" s="18">
        <v>139.66999999999999</v>
      </c>
      <c r="G5" s="5"/>
      <c r="O5" s="14">
        <v>115.56666666666666</v>
      </c>
      <c r="P5" s="3" t="s">
        <v>2</v>
      </c>
      <c r="Q5">
        <v>145</v>
      </c>
    </row>
    <row r="6" spans="1:38" ht="13" customHeight="1">
      <c r="A6" s="14">
        <v>104.89375</v>
      </c>
      <c r="B6" s="3">
        <v>5</v>
      </c>
      <c r="C6" s="18">
        <v>122</v>
      </c>
      <c r="G6" s="5"/>
      <c r="O6" s="14">
        <v>104.89375</v>
      </c>
      <c r="P6" s="3">
        <v>5</v>
      </c>
      <c r="Q6">
        <v>128</v>
      </c>
    </row>
    <row r="7" spans="1:38" ht="13" customHeight="1">
      <c r="A7" s="14">
        <v>55.903225806451616</v>
      </c>
      <c r="B7" s="3">
        <v>17</v>
      </c>
      <c r="C7" s="18">
        <v>74</v>
      </c>
      <c r="G7" s="21"/>
      <c r="O7" s="14">
        <v>55.903225806451616</v>
      </c>
      <c r="P7" s="3">
        <v>17</v>
      </c>
      <c r="Q7">
        <v>63.5</v>
      </c>
    </row>
    <row r="8" spans="1:38" s="1" customFormat="1" ht="13" customHeight="1">
      <c r="A8" s="14">
        <v>40.681249999999999</v>
      </c>
      <c r="B8" s="3" t="s">
        <v>3</v>
      </c>
      <c r="C8" s="18">
        <v>48.5</v>
      </c>
      <c r="G8" s="5"/>
      <c r="O8" s="14">
        <v>40.681249999999999</v>
      </c>
      <c r="P8" s="3" t="s">
        <v>3</v>
      </c>
      <c r="Q8">
        <v>41</v>
      </c>
      <c r="R8"/>
      <c r="S8"/>
      <c r="T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s="1" customFormat="1" ht="13" customHeight="1">
      <c r="A9" s="14">
        <v>196.78125</v>
      </c>
      <c r="B9" s="3">
        <v>13</v>
      </c>
      <c r="C9" s="18">
        <v>208</v>
      </c>
      <c r="G9" s="7"/>
      <c r="O9" s="14">
        <v>196.78125</v>
      </c>
      <c r="P9" s="3">
        <v>13</v>
      </c>
      <c r="Q9">
        <v>213</v>
      </c>
      <c r="R9"/>
      <c r="S9"/>
      <c r="T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s="1" customFormat="1" ht="13" customHeight="1">
      <c r="A10" s="14">
        <v>48.0625</v>
      </c>
      <c r="B10" s="3">
        <v>10</v>
      </c>
      <c r="C10" s="18">
        <v>48.25</v>
      </c>
      <c r="G10" s="6"/>
      <c r="O10" s="14">
        <v>48.0625</v>
      </c>
      <c r="P10" s="3">
        <v>10</v>
      </c>
      <c r="Q10">
        <v>47</v>
      </c>
      <c r="R10"/>
      <c r="S10"/>
      <c r="T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1" customFormat="1" ht="13" customHeight="1">
      <c r="A11" s="14">
        <v>102</v>
      </c>
      <c r="B11" s="3">
        <v>25</v>
      </c>
      <c r="C11" s="18">
        <v>108</v>
      </c>
      <c r="G11" s="6"/>
      <c r="O11" s="14">
        <v>102</v>
      </c>
      <c r="P11" s="3">
        <v>25</v>
      </c>
      <c r="Q11">
        <v>112</v>
      </c>
      <c r="R11"/>
      <c r="S11"/>
      <c r="T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1" customFormat="1" ht="13" customHeight="1">
      <c r="A12" s="14">
        <v>89.806451612903231</v>
      </c>
      <c r="B12" s="3">
        <v>28</v>
      </c>
      <c r="C12" s="18">
        <v>97.33</v>
      </c>
      <c r="G12" s="6"/>
      <c r="O12" s="14">
        <v>89.806451612903231</v>
      </c>
      <c r="P12" s="3">
        <v>28</v>
      </c>
      <c r="Q12" s="15">
        <v>102</v>
      </c>
      <c r="R12" s="15"/>
      <c r="S12" s="15"/>
      <c r="T12" s="15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1" customFormat="1" ht="13" customHeight="1">
      <c r="A13" s="14">
        <v>63.268749999999997</v>
      </c>
      <c r="B13" s="3">
        <v>9</v>
      </c>
      <c r="C13" s="18">
        <v>61</v>
      </c>
      <c r="G13" s="6"/>
      <c r="O13" s="14">
        <v>63.268749999999997</v>
      </c>
      <c r="P13" s="3">
        <v>9</v>
      </c>
      <c r="Q13" s="15">
        <v>57</v>
      </c>
      <c r="R13" s="15"/>
      <c r="S13" s="15"/>
      <c r="T13" s="15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" customFormat="1" ht="13" customHeight="1">
      <c r="A14" s="7" t="s">
        <v>1</v>
      </c>
      <c r="C14" s="15" t="s">
        <v>0</v>
      </c>
      <c r="G14" s="6"/>
      <c r="O14" s="22" t="s">
        <v>1</v>
      </c>
      <c r="Q14" s="6" t="str">
        <f>Q1</f>
        <v>Voïjin</v>
      </c>
      <c r="R14" s="6"/>
      <c r="S14" s="6"/>
      <c r="T14" s="6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1" customFormat="1" ht="13" customHeight="1">
      <c r="A15" s="12">
        <f t="shared" ref="A15:A26" si="0">LOG10(A2)</f>
        <v>2.5416572352338345</v>
      </c>
      <c r="B15" s="1">
        <v>23</v>
      </c>
      <c r="C15" s="16">
        <f t="shared" ref="C15:C26" si="1">LOG10(C2)-$A15</f>
        <v>4.3239108903615264E-2</v>
      </c>
      <c r="G15" s="4"/>
      <c r="O15" s="12">
        <f t="shared" ref="O15:O26" si="2">LOG10(O2)</f>
        <v>2.5416572352338345</v>
      </c>
      <c r="P15" s="1">
        <v>23</v>
      </c>
      <c r="Q15" s="4">
        <f t="shared" ref="Q15:Q26" si="3">LOG10(Q2)-$O15</f>
        <v>3.2374032493884375E-2</v>
      </c>
      <c r="R15" s="4"/>
      <c r="S15" s="4"/>
      <c r="T15" s="4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3" customHeight="1">
      <c r="A16" s="12">
        <f t="shared" si="0"/>
        <v>2.067721623880574</v>
      </c>
      <c r="B16" s="1">
        <v>3</v>
      </c>
      <c r="C16" s="16">
        <f t="shared" si="1"/>
        <v>-6.7721623880574011E-2</v>
      </c>
      <c r="O16" s="12">
        <f t="shared" si="2"/>
        <v>2.067721623880574</v>
      </c>
      <c r="P16" s="1">
        <v>3</v>
      </c>
      <c r="Q16" s="4">
        <f t="shared" si="3"/>
        <v>-3.4297868393624142E-2</v>
      </c>
      <c r="R16" s="4"/>
      <c r="S16" s="4"/>
      <c r="T16" s="4"/>
    </row>
    <row r="17" spans="1:20" ht="13" customHeight="1">
      <c r="A17" s="12">
        <f t="shared" si="0"/>
        <v>2.0043079362454921</v>
      </c>
      <c r="B17" s="1">
        <v>4</v>
      </c>
      <c r="C17" s="16">
        <f t="shared" si="1"/>
        <v>6.7574071060633401E-2</v>
      </c>
      <c r="O17" s="12">
        <f t="shared" si="2"/>
        <v>2.0043079362454921</v>
      </c>
      <c r="P17" s="1">
        <v>4</v>
      </c>
      <c r="Q17" s="4">
        <f t="shared" si="3"/>
        <v>6.0150052981426505E-2</v>
      </c>
      <c r="R17" s="4"/>
      <c r="S17" s="4"/>
      <c r="T17" s="4"/>
    </row>
    <row r="18" spans="1:20" ht="13" customHeight="1">
      <c r="A18" s="8">
        <f t="shared" si="0"/>
        <v>2.0628325869367341</v>
      </c>
      <c r="B18" s="3" t="s">
        <v>2</v>
      </c>
      <c r="C18" s="16">
        <f t="shared" si="1"/>
        <v>8.2270546209647577E-2</v>
      </c>
      <c r="G18" s="4"/>
      <c r="O18" s="12">
        <f t="shared" si="2"/>
        <v>2.0628325869367341</v>
      </c>
      <c r="P18" s="3" t="s">
        <v>2</v>
      </c>
      <c r="Q18" s="4">
        <f t="shared" si="3"/>
        <v>9.8535415298240725E-2</v>
      </c>
      <c r="R18" s="4"/>
      <c r="S18" s="4"/>
      <c r="T18" s="4"/>
    </row>
    <row r="19" spans="1:20" ht="13" customHeight="1">
      <c r="A19" s="8">
        <f t="shared" si="0"/>
        <v>2.0207496119173323</v>
      </c>
      <c r="B19" s="3">
        <v>5</v>
      </c>
      <c r="C19" s="16">
        <f t="shared" si="1"/>
        <v>6.5610218757416128E-2</v>
      </c>
      <c r="G19" s="4"/>
      <c r="O19" s="12">
        <f t="shared" si="2"/>
        <v>2.0207496119173323</v>
      </c>
      <c r="P19" s="3">
        <v>5</v>
      </c>
      <c r="Q19" s="4">
        <f t="shared" si="3"/>
        <v>8.6460357730536064E-2</v>
      </c>
      <c r="R19" s="4"/>
      <c r="S19" s="4"/>
      <c r="T19" s="4"/>
    </row>
    <row r="20" spans="1:20" ht="13" customHeight="1">
      <c r="A20" s="8">
        <f t="shared" si="0"/>
        <v>1.7474368688796444</v>
      </c>
      <c r="B20" s="3">
        <v>17</v>
      </c>
      <c r="C20" s="16">
        <f t="shared" si="1"/>
        <v>0.12179485085133179</v>
      </c>
      <c r="G20" s="4"/>
      <c r="O20" s="12">
        <f t="shared" si="2"/>
        <v>1.7474368688796444</v>
      </c>
      <c r="P20" s="3">
        <v>17</v>
      </c>
      <c r="Q20" s="4">
        <f t="shared" si="3"/>
        <v>5.5336856412331326E-2</v>
      </c>
      <c r="R20" s="4"/>
      <c r="S20" s="4"/>
      <c r="T20" s="4"/>
    </row>
    <row r="21" spans="1:20" ht="13" customHeight="1">
      <c r="A21" s="8">
        <f t="shared" si="0"/>
        <v>1.6093942888859583</v>
      </c>
      <c r="B21" s="3" t="s">
        <v>3</v>
      </c>
      <c r="C21" s="16">
        <f t="shared" si="1"/>
        <v>7.6347449716305471E-2</v>
      </c>
      <c r="G21" s="4"/>
      <c r="O21" s="12">
        <f t="shared" si="2"/>
        <v>1.6093942888859583</v>
      </c>
      <c r="P21" s="3" t="s">
        <v>3</v>
      </c>
      <c r="Q21" s="4">
        <f t="shared" si="3"/>
        <v>3.3895678337771962E-3</v>
      </c>
      <c r="R21" s="4"/>
      <c r="S21" s="4"/>
      <c r="T21" s="4"/>
    </row>
    <row r="22" spans="1:20" ht="13" customHeight="1">
      <c r="A22" s="8">
        <f t="shared" si="0"/>
        <v>2.2939837149821569</v>
      </c>
      <c r="B22" s="3">
        <v>13</v>
      </c>
      <c r="C22" s="16">
        <f t="shared" si="1"/>
        <v>2.4079619980604594E-2</v>
      </c>
      <c r="G22" s="4"/>
      <c r="O22" s="12">
        <f t="shared" si="2"/>
        <v>2.2939837149821569</v>
      </c>
      <c r="P22" s="3">
        <v>13</v>
      </c>
      <c r="Q22" s="4">
        <f t="shared" si="3"/>
        <v>3.4395888456580703E-2</v>
      </c>
      <c r="R22" s="4"/>
      <c r="S22" s="4"/>
      <c r="T22" s="4"/>
    </row>
    <row r="23" spans="1:20" ht="13" customHeight="1">
      <c r="A23" s="8">
        <f t="shared" si="0"/>
        <v>1.6818063571455062</v>
      </c>
      <c r="B23" s="3">
        <v>10</v>
      </c>
      <c r="C23" s="16">
        <f t="shared" si="1"/>
        <v>1.6909605343051748E-3</v>
      </c>
      <c r="G23" s="4"/>
      <c r="O23" s="12">
        <f t="shared" si="2"/>
        <v>1.6818063571455062</v>
      </c>
      <c r="P23" s="3">
        <v>10</v>
      </c>
      <c r="Q23" s="4">
        <f t="shared" si="3"/>
        <v>-9.708499209788668E-3</v>
      </c>
      <c r="R23" s="4"/>
      <c r="S23" s="4"/>
      <c r="T23" s="4"/>
    </row>
    <row r="24" spans="1:20" ht="13" customHeight="1">
      <c r="A24" s="8">
        <f t="shared" si="0"/>
        <v>2.0086001717619175</v>
      </c>
      <c r="B24" s="3">
        <v>25</v>
      </c>
      <c r="C24" s="16">
        <f t="shared" si="1"/>
        <v>2.482358372503235E-2</v>
      </c>
      <c r="G24" s="4"/>
      <c r="O24" s="12">
        <f t="shared" si="2"/>
        <v>2.0086001717619175</v>
      </c>
      <c r="P24" s="3">
        <v>25</v>
      </c>
      <c r="Q24" s="4">
        <f t="shared" si="3"/>
        <v>4.0617850908263975E-2</v>
      </c>
      <c r="R24" s="4"/>
      <c r="S24" s="4"/>
      <c r="T24" s="4"/>
    </row>
    <row r="25" spans="1:20" ht="13" customHeight="1">
      <c r="A25" s="8">
        <f t="shared" si="0"/>
        <v>1.9533075371042519</v>
      </c>
      <c r="B25" s="3">
        <v>28</v>
      </c>
      <c r="C25" s="16">
        <f t="shared" si="1"/>
        <v>3.4939186271126577E-2</v>
      </c>
      <c r="G25" s="4"/>
      <c r="O25" s="12">
        <f t="shared" si="2"/>
        <v>1.9533075371042519</v>
      </c>
      <c r="P25" s="3">
        <v>28</v>
      </c>
      <c r="Q25" s="4">
        <f t="shared" si="3"/>
        <v>5.5292634657665651E-2</v>
      </c>
      <c r="R25" s="4"/>
      <c r="S25" s="4"/>
      <c r="T25" s="4"/>
    </row>
    <row r="26" spans="1:20" ht="13" customHeight="1">
      <c r="A26" s="8">
        <f t="shared" si="0"/>
        <v>1.8011892541925918</v>
      </c>
      <c r="B26" s="3">
        <v>9</v>
      </c>
      <c r="C26" s="16">
        <f t="shared" si="1"/>
        <v>-1.5859419181824652E-2</v>
      </c>
      <c r="O26" s="12">
        <f t="shared" si="2"/>
        <v>1.8011892541925918</v>
      </c>
      <c r="P26" s="3">
        <v>9</v>
      </c>
      <c r="Q26" s="4">
        <f t="shared" si="3"/>
        <v>-4.531439852010033E-2</v>
      </c>
      <c r="R26" s="4"/>
      <c r="S26" s="4"/>
      <c r="T26" s="4"/>
    </row>
    <row r="29" spans="1:20" ht="13" customHeight="1">
      <c r="A29" s="13" t="s">
        <v>4</v>
      </c>
      <c r="B29" s="11"/>
      <c r="C29" s="11" t="s">
        <v>9</v>
      </c>
      <c r="O29" s="25" t="s">
        <v>4</v>
      </c>
      <c r="P29" s="15"/>
      <c r="Q29" s="11" t="s">
        <v>6</v>
      </c>
    </row>
    <row r="30" spans="1:20" ht="13" customHeight="1">
      <c r="A30" s="14">
        <v>56.028125000000003</v>
      </c>
      <c r="B30" s="1">
        <v>16</v>
      </c>
      <c r="C30">
        <v>59</v>
      </c>
      <c r="O30" s="14">
        <v>56.028125000000003</v>
      </c>
      <c r="P30" s="3">
        <v>16</v>
      </c>
      <c r="Q30">
        <v>61</v>
      </c>
    </row>
    <row r="31" spans="1:20" ht="13" customHeight="1">
      <c r="A31" s="14">
        <v>348.0625</v>
      </c>
      <c r="B31" s="1">
        <v>23</v>
      </c>
      <c r="C31">
        <v>383</v>
      </c>
      <c r="O31" s="14">
        <v>348.0625</v>
      </c>
      <c r="P31" s="3">
        <v>23</v>
      </c>
      <c r="Q31">
        <v>360</v>
      </c>
    </row>
    <row r="32" spans="1:20" ht="13" customHeight="1">
      <c r="A32" s="14">
        <v>116.875</v>
      </c>
      <c r="B32" s="1">
        <v>3</v>
      </c>
      <c r="C32">
        <v>107</v>
      </c>
      <c r="O32" s="14">
        <v>116.875</v>
      </c>
      <c r="P32" s="3">
        <v>3</v>
      </c>
      <c r="Q32">
        <v>99</v>
      </c>
    </row>
    <row r="33" spans="1:17" ht="13" customHeight="1">
      <c r="A33" s="14">
        <v>100.996875</v>
      </c>
      <c r="B33" s="1">
        <v>4</v>
      </c>
      <c r="C33">
        <v>127</v>
      </c>
      <c r="O33" s="14">
        <v>100.996875</v>
      </c>
      <c r="P33" s="3">
        <v>4</v>
      </c>
      <c r="Q33">
        <v>119.5</v>
      </c>
    </row>
    <row r="34" spans="1:17" ht="13" customHeight="1">
      <c r="A34" s="14">
        <v>115.56666666666666</v>
      </c>
      <c r="B34" s="3" t="s">
        <v>2</v>
      </c>
      <c r="C34">
        <v>145</v>
      </c>
      <c r="O34" s="14">
        <v>115.6</v>
      </c>
      <c r="P34" s="3" t="s">
        <v>2</v>
      </c>
      <c r="Q34" s="20">
        <v>134</v>
      </c>
    </row>
    <row r="35" spans="1:17" ht="13" customHeight="1">
      <c r="A35" s="14">
        <v>104.89375</v>
      </c>
      <c r="B35" s="3">
        <v>5</v>
      </c>
      <c r="C35">
        <v>112</v>
      </c>
      <c r="O35" s="14">
        <v>104.89375</v>
      </c>
      <c r="P35" s="3">
        <v>5</v>
      </c>
      <c r="Q35">
        <v>119</v>
      </c>
    </row>
    <row r="36" spans="1:17" ht="13" customHeight="1">
      <c r="A36" s="14">
        <v>55.903225806451616</v>
      </c>
      <c r="B36" s="3">
        <v>17</v>
      </c>
      <c r="C36">
        <v>70</v>
      </c>
      <c r="O36" s="14">
        <v>55.9</v>
      </c>
      <c r="P36" s="3">
        <v>17</v>
      </c>
      <c r="Q36" s="2">
        <v>67</v>
      </c>
    </row>
    <row r="37" spans="1:17" ht="13" customHeight="1">
      <c r="A37" s="14">
        <v>40.681249999999999</v>
      </c>
      <c r="B37" s="3" t="s">
        <v>3</v>
      </c>
      <c r="C37">
        <v>49</v>
      </c>
      <c r="O37" s="14">
        <v>40.681249999999999</v>
      </c>
      <c r="P37" s="3" t="s">
        <v>3</v>
      </c>
      <c r="Q37">
        <v>44</v>
      </c>
    </row>
    <row r="38" spans="1:17" ht="13" customHeight="1">
      <c r="A38" s="14">
        <v>196.78125</v>
      </c>
      <c r="B38" s="3">
        <v>13</v>
      </c>
      <c r="C38" s="5">
        <v>223</v>
      </c>
      <c r="O38" s="14">
        <v>196.78125</v>
      </c>
      <c r="P38" s="3">
        <v>13</v>
      </c>
      <c r="Q38">
        <v>212</v>
      </c>
    </row>
    <row r="39" spans="1:17" ht="13" customHeight="1">
      <c r="A39" s="14">
        <v>48.0625</v>
      </c>
      <c r="B39" s="3">
        <v>10</v>
      </c>
      <c r="C39" s="6">
        <v>50</v>
      </c>
      <c r="O39" s="14">
        <v>48.0625</v>
      </c>
      <c r="P39" s="3">
        <v>10</v>
      </c>
      <c r="Q39">
        <v>46.5</v>
      </c>
    </row>
    <row r="40" spans="1:17" ht="13" customHeight="1">
      <c r="A40" s="14">
        <v>102</v>
      </c>
      <c r="B40" s="3">
        <v>25</v>
      </c>
      <c r="C40" s="6">
        <v>106</v>
      </c>
      <c r="O40" s="14">
        <v>102</v>
      </c>
      <c r="P40" s="3">
        <v>25</v>
      </c>
      <c r="Q40">
        <v>106</v>
      </c>
    </row>
    <row r="41" spans="1:17" ht="13" customHeight="1">
      <c r="A41" s="14">
        <v>89.806451612903231</v>
      </c>
      <c r="B41" s="3">
        <v>28</v>
      </c>
      <c r="C41" s="6">
        <v>108</v>
      </c>
      <c r="O41" s="14">
        <v>89.8</v>
      </c>
      <c r="P41" s="3">
        <v>28</v>
      </c>
      <c r="Q41">
        <v>98</v>
      </c>
    </row>
    <row r="42" spans="1:17" ht="13" customHeight="1">
      <c r="A42" s="14">
        <v>63.268749999999997</v>
      </c>
      <c r="B42" s="3">
        <v>9</v>
      </c>
      <c r="C42" s="6">
        <v>71</v>
      </c>
      <c r="O42" s="14">
        <v>63.268749999999997</v>
      </c>
      <c r="P42" s="3">
        <v>9</v>
      </c>
      <c r="Q42">
        <v>64</v>
      </c>
    </row>
    <row r="43" spans="1:17" ht="13" customHeight="1">
      <c r="A43" s="7" t="s">
        <v>1</v>
      </c>
      <c r="B43" s="1"/>
      <c r="C43" s="1" t="str">
        <f t="shared" ref="C43" si="4">C29</f>
        <v>Siréjo</v>
      </c>
      <c r="O43" s="7" t="s">
        <v>1</v>
      </c>
      <c r="P43" s="1"/>
      <c r="Q43" s="1" t="str">
        <f>Q29</f>
        <v>Kotelny</v>
      </c>
    </row>
    <row r="44" spans="1:17" ht="13" customHeight="1">
      <c r="A44" s="12">
        <f>LOG10(A30)</f>
        <v>1.748406088900214</v>
      </c>
      <c r="B44" s="1">
        <v>16</v>
      </c>
      <c r="C44" s="4">
        <f>LOG10(C30)-$A44</f>
        <v>2.2445922741930247E-2</v>
      </c>
      <c r="O44" s="12">
        <f>LOG10(O30)</f>
        <v>1.748406088900214</v>
      </c>
      <c r="P44" s="3">
        <v>16</v>
      </c>
      <c r="Q44" s="4">
        <f>LOG10(Q30)-$O44</f>
        <v>3.6923746110553157E-2</v>
      </c>
    </row>
    <row r="45" spans="1:17" ht="13" customHeight="1">
      <c r="A45" s="12">
        <f>LOG10(A31)</f>
        <v>2.5416572352338345</v>
      </c>
      <c r="B45" s="1">
        <v>23</v>
      </c>
      <c r="C45" s="4">
        <f>LOG10(C31)-$A45</f>
        <v>4.1541538734788386E-2</v>
      </c>
      <c r="O45" s="12">
        <f>LOG10(O31)</f>
        <v>2.5416572352338345</v>
      </c>
      <c r="P45" s="3">
        <v>23</v>
      </c>
      <c r="Q45" s="4">
        <f>LOG10(Q31)-$O45</f>
        <v>1.46452655334528E-2</v>
      </c>
    </row>
    <row r="46" spans="1:17" ht="13" customHeight="1">
      <c r="A46" s="12">
        <f>LOG10(A32)</f>
        <v>2.067721623880574</v>
      </c>
      <c r="B46" s="1">
        <v>3</v>
      </c>
      <c r="C46" s="4">
        <f>LOG10(C32)-$A46</f>
        <v>-3.8337846195364289E-2</v>
      </c>
      <c r="O46" s="12">
        <f>LOG10(O32)</f>
        <v>2.067721623880574</v>
      </c>
      <c r="P46" s="3">
        <v>3</v>
      </c>
      <c r="Q46" s="4">
        <f>LOG10(Q32)-$O46</f>
        <v>-7.2086429283024112E-2</v>
      </c>
    </row>
    <row r="47" spans="1:17" ht="13" customHeight="1">
      <c r="A47" s="12">
        <f>LOG10(A33)</f>
        <v>2.0043079362454921</v>
      </c>
      <c r="B47" s="1">
        <v>4</v>
      </c>
      <c r="C47" s="4">
        <f>LOG10(C33)-$A47</f>
        <v>9.9495784710464719E-2</v>
      </c>
      <c r="O47" s="12">
        <f>LOG10(O33)</f>
        <v>2.0043079362454921</v>
      </c>
      <c r="P47" s="3">
        <v>4</v>
      </c>
      <c r="Q47" s="4">
        <f>LOG10(Q33)-$O47</f>
        <v>7.3059969038664185E-2</v>
      </c>
    </row>
    <row r="48" spans="1:17" ht="13" customHeight="1">
      <c r="A48" s="8">
        <f>LOG10(A34)</f>
        <v>2.0628325869367341</v>
      </c>
      <c r="B48" s="3" t="s">
        <v>2</v>
      </c>
      <c r="C48" s="4">
        <f>LOG10(C34)-$A48</f>
        <v>9.8535415298240725E-2</v>
      </c>
      <c r="O48" s="12">
        <f>LOG10(O34)</f>
        <v>2.0629578340845103</v>
      </c>
      <c r="P48" s="3" t="s">
        <v>2</v>
      </c>
      <c r="Q48" s="4">
        <f>LOG10(Q34)-$O48</f>
        <v>6.4146964280297425E-2</v>
      </c>
    </row>
    <row r="49" spans="1:17" ht="13" customHeight="1">
      <c r="A49" s="8">
        <f>LOG10(A35)</f>
        <v>2.0207496119173323</v>
      </c>
      <c r="B49" s="3">
        <v>5</v>
      </c>
      <c r="C49" s="4">
        <f>LOG10(C35)-$A49</f>
        <v>2.8468410752849227E-2</v>
      </c>
      <c r="O49" s="12">
        <f>LOG10(O35)</f>
        <v>2.0207496119173323</v>
      </c>
      <c r="P49" s="3">
        <v>5</v>
      </c>
      <c r="Q49" s="4">
        <f>LOG10(Q35)-$O49</f>
        <v>5.479734947519832E-2</v>
      </c>
    </row>
    <row r="50" spans="1:17" ht="13" customHeight="1">
      <c r="A50" s="8">
        <f>LOG10(A36)</f>
        <v>1.7474368688796444</v>
      </c>
      <c r="B50" s="3">
        <v>17</v>
      </c>
      <c r="C50" s="4">
        <f>LOG10(C36)-$A50</f>
        <v>9.7661171134612479E-2</v>
      </c>
      <c r="O50" s="12">
        <f>LOG10(O36)</f>
        <v>1.7474118078864234</v>
      </c>
      <c r="P50" s="3">
        <v>17</v>
      </c>
      <c r="Q50" s="4">
        <f>LOG10(Q36)-$O50</f>
        <v>7.8662994814403087E-2</v>
      </c>
    </row>
    <row r="51" spans="1:17" ht="13" customHeight="1">
      <c r="A51" s="8">
        <f>LOG10(A37)</f>
        <v>1.6093942888859583</v>
      </c>
      <c r="B51" s="3" t="s">
        <v>3</v>
      </c>
      <c r="C51" s="4">
        <f>LOG10(C37)-$A51</f>
        <v>8.0801791142555368E-2</v>
      </c>
      <c r="O51" s="12">
        <f>LOG10(O37)</f>
        <v>1.6093942888859583</v>
      </c>
      <c r="P51" s="3" t="s">
        <v>3</v>
      </c>
      <c r="Q51" s="4">
        <f>LOG10(Q37)-$O51</f>
        <v>3.4058387600229167E-2</v>
      </c>
    </row>
    <row r="52" spans="1:17" ht="13" customHeight="1">
      <c r="A52" s="8">
        <f>LOG10(A38)</f>
        <v>2.2939837149821569</v>
      </c>
      <c r="B52" s="3">
        <v>13</v>
      </c>
      <c r="C52" s="4">
        <f>LOG10(C38)-$A52</f>
        <v>5.4321148066003744E-2</v>
      </c>
      <c r="O52" s="12">
        <f>LOG10(O38)</f>
        <v>2.2939837149821569</v>
      </c>
      <c r="P52" s="3">
        <v>13</v>
      </c>
      <c r="Q52" s="4">
        <f>LOG10(Q38)-$O52</f>
        <v>3.2352145946594302E-2</v>
      </c>
    </row>
    <row r="53" spans="1:17" ht="13" customHeight="1">
      <c r="A53" s="8">
        <f>LOG10(A39)</f>
        <v>1.6818063571455062</v>
      </c>
      <c r="B53" s="3">
        <v>10</v>
      </c>
      <c r="C53" s="4">
        <f>LOG10(C39)-$A53</f>
        <v>1.7163647190512554E-2</v>
      </c>
      <c r="O53" s="12">
        <f>LOG10(O39)</f>
        <v>1.6818063571455062</v>
      </c>
      <c r="P53" s="3">
        <v>10</v>
      </c>
      <c r="Q53" s="4">
        <f>LOG10(Q39)-$O53</f>
        <v>-1.4353404255552205E-2</v>
      </c>
    </row>
    <row r="54" spans="1:17" ht="13" customHeight="1">
      <c r="A54" s="8">
        <f>LOG10(A40)</f>
        <v>2.0086001717619175</v>
      </c>
      <c r="B54" s="3">
        <v>25</v>
      </c>
      <c r="C54" s="4">
        <f>LOG10(C40)-$A54</f>
        <v>1.6705693502852892E-2</v>
      </c>
      <c r="O54" s="12">
        <f>LOG10(O40)</f>
        <v>2.0086001717619175</v>
      </c>
      <c r="P54" s="3">
        <v>25</v>
      </c>
      <c r="Q54" s="4">
        <f>LOG10(Q40)-$O54</f>
        <v>1.6705693502852892E-2</v>
      </c>
    </row>
    <row r="55" spans="1:17" ht="13" customHeight="1">
      <c r="A55" s="8">
        <f>LOG10(A41)</f>
        <v>1.9533075371042519</v>
      </c>
      <c r="B55" s="3">
        <v>28</v>
      </c>
      <c r="C55" s="4">
        <f>LOG10(C41)-$A55</f>
        <v>8.0116218382698001E-2</v>
      </c>
      <c r="O55" s="12">
        <f>LOG10(O41)</f>
        <v>1.9532763366673043</v>
      </c>
      <c r="P55" s="3">
        <v>28</v>
      </c>
      <c r="Q55" s="4">
        <f>LOG10(Q41)-$O55</f>
        <v>3.794973902519061E-2</v>
      </c>
    </row>
    <row r="56" spans="1:17" ht="13" customHeight="1">
      <c r="A56" s="8">
        <f>LOG10(A42)</f>
        <v>1.8011892541925918</v>
      </c>
      <c r="B56" s="3">
        <v>9</v>
      </c>
      <c r="C56" s="4">
        <f>LOG10(C42)-$A56</f>
        <v>5.0069094526483449E-2</v>
      </c>
      <c r="O56" s="12">
        <f>LOG10(O42)</f>
        <v>1.8011892541925918</v>
      </c>
      <c r="P56" s="3">
        <v>9</v>
      </c>
      <c r="Q56" s="4">
        <f>LOG10(Q42)-$O56</f>
        <v>4.9907197912952839E-3</v>
      </c>
    </row>
    <row r="57" spans="1:17" ht="13" customHeight="1">
      <c r="A57" s="8"/>
      <c r="B57" s="3"/>
      <c r="C57" s="4"/>
    </row>
    <row r="58" spans="1:17" ht="13" customHeight="1">
      <c r="A58" s="8"/>
      <c r="B58" s="3"/>
      <c r="C58" s="4"/>
    </row>
    <row r="59" spans="1:17" ht="13" customHeight="1">
      <c r="A59" s="8"/>
      <c r="B59" s="3"/>
      <c r="C59" s="4"/>
    </row>
    <row r="60" spans="1:17" ht="13" customHeight="1">
      <c r="A60" s="23" t="s">
        <v>4</v>
      </c>
      <c r="B60" s="11"/>
      <c r="C60" s="29" t="s">
        <v>8</v>
      </c>
      <c r="O60" s="23" t="s">
        <v>4</v>
      </c>
      <c r="P60" s="11"/>
      <c r="Q60" s="11" t="s">
        <v>5</v>
      </c>
    </row>
    <row r="61" spans="1:17" ht="13" customHeight="1">
      <c r="A61" s="24">
        <v>348.0625</v>
      </c>
      <c r="B61" s="1">
        <v>23</v>
      </c>
      <c r="C61" s="2">
        <v>393.2</v>
      </c>
      <c r="O61" s="24">
        <v>56.028125000000003</v>
      </c>
      <c r="P61" s="3">
        <v>16</v>
      </c>
      <c r="Q61" s="6">
        <v>58</v>
      </c>
    </row>
    <row r="62" spans="1:17" ht="13" customHeight="1">
      <c r="A62" s="24">
        <v>116.875</v>
      </c>
      <c r="B62" s="1">
        <v>3</v>
      </c>
      <c r="C62" s="2">
        <v>112.6</v>
      </c>
      <c r="O62" s="24">
        <v>348.0625</v>
      </c>
      <c r="P62" s="3">
        <v>23</v>
      </c>
      <c r="Q62" s="6">
        <v>343</v>
      </c>
    </row>
    <row r="63" spans="1:17" ht="13" customHeight="1">
      <c r="A63" s="24">
        <v>100.996875</v>
      </c>
      <c r="B63" s="1">
        <v>4</v>
      </c>
      <c r="C63" s="2">
        <v>125.3</v>
      </c>
      <c r="O63" s="24">
        <v>116.875</v>
      </c>
      <c r="P63" s="3">
        <v>3</v>
      </c>
      <c r="Q63" s="5">
        <v>93</v>
      </c>
    </row>
    <row r="64" spans="1:17" ht="13" customHeight="1">
      <c r="A64" s="24">
        <v>115.56666666666666</v>
      </c>
      <c r="B64" s="3" t="s">
        <v>2</v>
      </c>
      <c r="C64" s="2">
        <v>132.5</v>
      </c>
      <c r="O64" s="24">
        <v>100.996875</v>
      </c>
      <c r="P64" s="3">
        <v>4</v>
      </c>
      <c r="Q64" s="5">
        <v>119</v>
      </c>
    </row>
    <row r="65" spans="1:17" ht="13" customHeight="1">
      <c r="A65" s="24">
        <v>104.89375</v>
      </c>
      <c r="B65" s="3">
        <v>5</v>
      </c>
      <c r="C65" s="2">
        <v>132.85</v>
      </c>
      <c r="O65" s="24">
        <v>115.56666666666666</v>
      </c>
      <c r="P65" s="28" t="s">
        <v>2</v>
      </c>
      <c r="Q65" s="5">
        <v>120</v>
      </c>
    </row>
    <row r="66" spans="1:17" ht="13" customHeight="1">
      <c r="A66" s="24">
        <v>55.903225806451616</v>
      </c>
      <c r="B66" s="3">
        <v>17</v>
      </c>
      <c r="C66" s="2">
        <v>61.95</v>
      </c>
      <c r="O66" s="24">
        <v>104.89375</v>
      </c>
      <c r="P66" s="3">
        <v>5</v>
      </c>
      <c r="Q66" s="5">
        <v>107</v>
      </c>
    </row>
    <row r="67" spans="1:17" ht="13" customHeight="1">
      <c r="A67" s="24">
        <v>40.681249999999999</v>
      </c>
      <c r="B67" s="3" t="s">
        <v>3</v>
      </c>
      <c r="C67" s="2">
        <v>45</v>
      </c>
      <c r="O67" s="24">
        <v>55.903225806451616</v>
      </c>
      <c r="P67" s="3">
        <v>17</v>
      </c>
      <c r="Q67" s="5">
        <v>55</v>
      </c>
    </row>
    <row r="68" spans="1:17" ht="13" customHeight="1">
      <c r="A68" s="24">
        <v>196.78125</v>
      </c>
      <c r="B68" s="3">
        <v>13</v>
      </c>
      <c r="C68" s="2">
        <v>200.5</v>
      </c>
      <c r="O68" s="24">
        <v>40.681249999999999</v>
      </c>
      <c r="P68" s="3" t="s">
        <v>3</v>
      </c>
      <c r="Q68" s="5">
        <v>35.5</v>
      </c>
    </row>
    <row r="69" spans="1:17" ht="13" customHeight="1">
      <c r="A69" s="24">
        <v>48.0625</v>
      </c>
      <c r="B69" s="3">
        <v>10</v>
      </c>
      <c r="C69" s="2">
        <v>51.85</v>
      </c>
      <c r="O69" s="24">
        <v>196.78125</v>
      </c>
      <c r="P69" s="3">
        <v>13</v>
      </c>
      <c r="Q69" s="6">
        <v>190</v>
      </c>
    </row>
    <row r="70" spans="1:17" ht="13" customHeight="1">
      <c r="A70" s="24">
        <v>102</v>
      </c>
      <c r="B70" s="3">
        <v>25</v>
      </c>
      <c r="C70" s="2">
        <v>101.5</v>
      </c>
      <c r="O70" s="24">
        <v>48.0625</v>
      </c>
      <c r="P70" s="1">
        <v>10</v>
      </c>
      <c r="Q70" s="6">
        <v>45</v>
      </c>
    </row>
    <row r="71" spans="1:17" ht="13" customHeight="1">
      <c r="A71" s="24">
        <v>89.806451612903231</v>
      </c>
      <c r="B71" s="3">
        <v>28</v>
      </c>
      <c r="C71" s="2">
        <v>97.2</v>
      </c>
      <c r="O71" s="24">
        <v>102</v>
      </c>
      <c r="P71" s="3">
        <v>25</v>
      </c>
      <c r="Q71" s="6">
        <v>97</v>
      </c>
    </row>
    <row r="72" spans="1:17" ht="13" customHeight="1">
      <c r="A72" s="24">
        <v>63.268749999999997</v>
      </c>
      <c r="B72" s="3">
        <v>9</v>
      </c>
      <c r="C72" s="2">
        <v>68.2</v>
      </c>
      <c r="O72" s="24">
        <v>89.806451612903231</v>
      </c>
      <c r="P72" s="3">
        <v>28</v>
      </c>
      <c r="Q72" s="6">
        <v>95</v>
      </c>
    </row>
    <row r="73" spans="1:17" ht="13" customHeight="1">
      <c r="A73" s="27" t="s">
        <v>1</v>
      </c>
      <c r="B73" s="11"/>
      <c r="C73" s="30" t="str">
        <f>C60</f>
        <v>Val di Chiana</v>
      </c>
      <c r="O73" s="24">
        <v>63.268749999999997</v>
      </c>
      <c r="P73" s="3">
        <v>9</v>
      </c>
      <c r="Q73" s="6">
        <v>59</v>
      </c>
    </row>
    <row r="74" spans="1:17" ht="13" customHeight="1">
      <c r="A74" s="12">
        <f t="shared" ref="A74:A85" si="5">LOG10(A61)</f>
        <v>2.5416572352338345</v>
      </c>
      <c r="B74" s="3">
        <v>23</v>
      </c>
      <c r="C74" s="4">
        <f>LOG10(C61)-$A74</f>
        <v>5.2956273926263453E-2</v>
      </c>
      <c r="O74" s="7" t="s">
        <v>1</v>
      </c>
      <c r="P74" s="1"/>
      <c r="Q74" s="6" t="str">
        <f t="shared" ref="Q74" si="6">Q60</f>
        <v>Avenches</v>
      </c>
    </row>
    <row r="75" spans="1:17" ht="13" customHeight="1">
      <c r="A75" s="12">
        <f t="shared" si="5"/>
        <v>2.067721623880574</v>
      </c>
      <c r="B75" s="3">
        <v>3</v>
      </c>
      <c r="C75" s="4">
        <f>LOG10(C62)-$A75</f>
        <v>-1.6183233365246519E-2</v>
      </c>
      <c r="O75" s="12">
        <f>LOG10(O61)</f>
        <v>1.748406088900214</v>
      </c>
      <c r="P75" s="3">
        <v>16</v>
      </c>
      <c r="Q75" s="4">
        <f>LOG10(Q61)-$O75</f>
        <v>1.5021904662723351E-2</v>
      </c>
    </row>
    <row r="76" spans="1:17" ht="13" customHeight="1">
      <c r="A76" s="12">
        <f t="shared" si="5"/>
        <v>2.0043079362454921</v>
      </c>
      <c r="B76" s="3">
        <v>4</v>
      </c>
      <c r="C76" s="4">
        <f>LOG10(C63)-$A76</f>
        <v>9.3643134748657708E-2</v>
      </c>
      <c r="O76" s="12">
        <f>LOG10(O62)</f>
        <v>2.5416572352338345</v>
      </c>
      <c r="P76" s="3">
        <v>23</v>
      </c>
      <c r="Q76" s="4">
        <f>LOG10(Q62)-$O76</f>
        <v>-6.3631151910641393E-3</v>
      </c>
    </row>
    <row r="77" spans="1:17" ht="13" customHeight="1">
      <c r="A77" s="12">
        <f t="shared" si="5"/>
        <v>2.0628325869367341</v>
      </c>
      <c r="B77" s="28" t="s">
        <v>2</v>
      </c>
      <c r="C77" s="4">
        <f>LOG10(C64)-$A77</f>
        <v>5.9383291336092547E-2</v>
      </c>
      <c r="O77" s="12">
        <f>LOG10(O63)</f>
        <v>2.067721623880574</v>
      </c>
      <c r="P77" s="3">
        <v>3</v>
      </c>
      <c r="Q77" s="4">
        <f>LOG10(Q63)-$O77</f>
        <v>-9.9238675326638992E-2</v>
      </c>
    </row>
    <row r="78" spans="1:17" ht="13" customHeight="1">
      <c r="A78" s="12">
        <f t="shared" si="5"/>
        <v>2.0207496119173323</v>
      </c>
      <c r="B78" s="3">
        <v>5</v>
      </c>
      <c r="C78" s="4">
        <f>LOG10(C65)-$A78</f>
        <v>0.10261194682896413</v>
      </c>
      <c r="O78" s="12">
        <f>LOG10(O64)</f>
        <v>2.0043079362454921</v>
      </c>
      <c r="P78" s="3">
        <v>4</v>
      </c>
      <c r="Q78" s="4">
        <f>LOG10(Q64)-$O78</f>
        <v>7.1239025147038504E-2</v>
      </c>
    </row>
    <row r="79" spans="1:17" ht="13" customHeight="1">
      <c r="A79" s="12">
        <f t="shared" si="5"/>
        <v>1.7474368688796444</v>
      </c>
      <c r="B79" s="3">
        <v>17</v>
      </c>
      <c r="C79" s="4">
        <f>LOG10(C66)-$A79</f>
        <v>4.4604441832437836E-2</v>
      </c>
      <c r="O79" s="12">
        <f>LOG10(O65)</f>
        <v>2.0628325869367341</v>
      </c>
      <c r="P79" s="28" t="s">
        <v>2</v>
      </c>
      <c r="Q79" s="4">
        <f>LOG10(Q65)-$O79</f>
        <v>1.6348659110890562E-2</v>
      </c>
    </row>
    <row r="80" spans="1:17" ht="13" customHeight="1">
      <c r="A80" s="12">
        <f t="shared" si="5"/>
        <v>1.6093942888859583</v>
      </c>
      <c r="B80" s="3" t="s">
        <v>3</v>
      </c>
      <c r="C80" s="4">
        <f>LOG10(C67)-$A80</f>
        <v>4.3818224889385471E-2</v>
      </c>
      <c r="O80" s="12">
        <f>LOG10(O66)</f>
        <v>2.0207496119173323</v>
      </c>
      <c r="P80" s="3">
        <v>5</v>
      </c>
      <c r="Q80" s="4">
        <f>LOG10(Q66)-$O80</f>
        <v>8.6341657678774553E-3</v>
      </c>
    </row>
    <row r="81" spans="1:26" ht="13" customHeight="1">
      <c r="A81" s="12">
        <f t="shared" si="5"/>
        <v>2.2939837149821569</v>
      </c>
      <c r="B81" s="3">
        <v>13</v>
      </c>
      <c r="C81" s="4">
        <f>LOG10(C68)-$A81</f>
        <v>8.1306619740439956E-3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2">
        <f>LOG10(O67)</f>
        <v>1.7474368688796444</v>
      </c>
      <c r="P81" s="3">
        <v>17</v>
      </c>
      <c r="Q81" s="4">
        <f>LOG10(Q67)-$O81</f>
        <v>-7.0741793854005586E-3</v>
      </c>
    </row>
    <row r="82" spans="1:26" ht="13" customHeight="1">
      <c r="A82" s="12">
        <f t="shared" si="5"/>
        <v>1.6818063571455062</v>
      </c>
      <c r="B82" s="1">
        <v>10</v>
      </c>
      <c r="C82" s="4">
        <f>LOG10(C69)-$A82</f>
        <v>3.2942403579553581E-2</v>
      </c>
      <c r="D82" s="19"/>
      <c r="E82" s="11"/>
      <c r="F82" s="11"/>
      <c r="H82" s="19"/>
      <c r="I82" s="19"/>
      <c r="J82" s="19"/>
      <c r="K82" s="19"/>
      <c r="L82" s="19"/>
      <c r="M82" s="19"/>
      <c r="N82" s="19"/>
      <c r="O82" s="12">
        <f>LOG10(O68)</f>
        <v>1.6093942888859583</v>
      </c>
      <c r="P82" s="3" t="s">
        <v>3</v>
      </c>
      <c r="Q82" s="4">
        <f>LOG10(Q68)-$O82</f>
        <v>-5.9165935830864269E-2</v>
      </c>
      <c r="X82" s="26"/>
      <c r="Y82" s="26"/>
      <c r="Z82" s="11"/>
    </row>
    <row r="83" spans="1:26" ht="13" customHeight="1">
      <c r="A83" s="12">
        <f t="shared" si="5"/>
        <v>2.0086001717619175</v>
      </c>
      <c r="B83" s="3">
        <v>25</v>
      </c>
      <c r="C83" s="4">
        <f>LOG10(C70)-$A83</f>
        <v>-2.1341295126857673E-3</v>
      </c>
      <c r="D83" s="19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2">
        <f>LOG10(O69)</f>
        <v>2.2939837149821569</v>
      </c>
      <c r="P83" s="3">
        <v>13</v>
      </c>
      <c r="Q83" s="4">
        <f>LOG10(Q69)-$O83</f>
        <v>-1.5230114029328057E-2</v>
      </c>
      <c r="X83" s="26"/>
      <c r="Y83" s="26"/>
      <c r="Z83" s="11"/>
    </row>
    <row r="84" spans="1:26" ht="13" customHeight="1">
      <c r="A84" s="12">
        <f t="shared" si="5"/>
        <v>1.9533075371042519</v>
      </c>
      <c r="B84" s="3">
        <v>28</v>
      </c>
      <c r="C84" s="4">
        <f>LOG10(C71)-$A84</f>
        <v>3.4358727822022761E-2</v>
      </c>
      <c r="D84" s="19"/>
      <c r="E84" s="19"/>
      <c r="F84" s="11"/>
      <c r="G84" s="11"/>
      <c r="H84" s="11"/>
      <c r="I84" s="11"/>
      <c r="J84" s="11"/>
      <c r="K84" s="11"/>
      <c r="L84" s="11"/>
      <c r="M84" s="11"/>
      <c r="N84" s="11"/>
      <c r="O84" s="12">
        <f>LOG10(O70)</f>
        <v>1.6818063571455062</v>
      </c>
      <c r="P84" s="1">
        <v>10</v>
      </c>
      <c r="Q84" s="4">
        <f>LOG10(Q70)-$O84</f>
        <v>-2.8593843370162464E-2</v>
      </c>
      <c r="X84" s="26"/>
      <c r="Y84" s="26"/>
    </row>
    <row r="85" spans="1:26" ht="13" customHeight="1">
      <c r="A85" s="12">
        <f t="shared" si="5"/>
        <v>1.8011892541925918</v>
      </c>
      <c r="B85" s="3">
        <v>9</v>
      </c>
      <c r="C85" s="4">
        <f>LOG10(C72)-$A85</f>
        <v>3.2595120463887239E-2</v>
      </c>
      <c r="D85" s="19"/>
      <c r="E85" s="11"/>
      <c r="F85" s="19"/>
      <c r="G85" s="19"/>
      <c r="H85" s="11"/>
      <c r="I85" s="11"/>
      <c r="J85" s="11"/>
      <c r="K85" s="11"/>
      <c r="L85" s="11"/>
      <c r="M85" s="11"/>
      <c r="N85" s="11"/>
      <c r="O85" s="12">
        <f>LOG10(O71)</f>
        <v>2.0086001717619175</v>
      </c>
      <c r="P85" s="3">
        <v>25</v>
      </c>
      <c r="Q85" s="4">
        <f>LOG10(Q71)-$O85</f>
        <v>-2.1828437495672759E-2</v>
      </c>
      <c r="X85" s="26"/>
      <c r="Y85" s="26"/>
      <c r="Z85" s="11"/>
    </row>
    <row r="86" spans="1:26" ht="13" customHeight="1">
      <c r="D86" s="19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2">
        <f>LOG10(O72)</f>
        <v>1.9533075371042519</v>
      </c>
      <c r="P86" s="3">
        <v>28</v>
      </c>
      <c r="Q86" s="4">
        <f>LOG10(Q72)-$O86</f>
        <v>2.4416068184595963E-2</v>
      </c>
    </row>
    <row r="87" spans="1:26" ht="13" customHeight="1">
      <c r="E87" s="6"/>
      <c r="F87" s="7"/>
      <c r="O87" s="12">
        <f>LOG10(O73)</f>
        <v>1.8011892541925918</v>
      </c>
      <c r="P87" s="3">
        <v>9</v>
      </c>
      <c r="Q87" s="4">
        <f>LOG10(Q73)-$O87</f>
        <v>-3.0337242550447563E-2</v>
      </c>
    </row>
    <row r="88" spans="1:26" ht="13" customHeight="1">
      <c r="E88" s="6"/>
      <c r="F88" s="6"/>
    </row>
    <row r="89" spans="1:26" ht="13" customHeight="1">
      <c r="E89" s="5"/>
      <c r="F89" s="5"/>
    </row>
    <row r="90" spans="1:26" ht="13" customHeight="1">
      <c r="E90" s="5"/>
      <c r="F90" s="5"/>
    </row>
    <row r="91" spans="1:26" ht="13" customHeight="1">
      <c r="E91" s="5"/>
      <c r="F91" s="5"/>
    </row>
    <row r="92" spans="1:26" ht="13" customHeight="1">
      <c r="E92" s="5"/>
      <c r="F92" s="5"/>
    </row>
    <row r="93" spans="1:26" ht="13" customHeight="1">
      <c r="E93" s="5"/>
      <c r="F93" s="5"/>
    </row>
    <row r="94" spans="1:26" ht="13" customHeight="1">
      <c r="E94" s="5"/>
      <c r="F94" s="5"/>
    </row>
    <row r="95" spans="1:26" ht="13" customHeight="1">
      <c r="E95" s="6"/>
      <c r="F95" s="7"/>
    </row>
    <row r="96" spans="1:26" ht="13" customHeight="1">
      <c r="E96" s="6"/>
      <c r="F96" s="7"/>
    </row>
    <row r="97" spans="4:14" ht="13" customHeight="1">
      <c r="E97" s="6"/>
      <c r="F97" s="7"/>
    </row>
    <row r="98" spans="4:14" ht="13" customHeight="1">
      <c r="E98" s="6"/>
      <c r="F98" s="6"/>
    </row>
    <row r="99" spans="4:14" ht="13" customHeight="1">
      <c r="E99" s="6"/>
      <c r="F99" s="6"/>
    </row>
    <row r="100" spans="4:14" ht="13" customHeight="1">
      <c r="E100" s="6"/>
      <c r="F100" s="6"/>
    </row>
    <row r="101" spans="4:14" ht="13" customHeight="1">
      <c r="E101" s="10"/>
      <c r="F101" s="10"/>
      <c r="G101" s="9"/>
    </row>
    <row r="102" spans="4:14" ht="13" customHeight="1">
      <c r="E102" s="10"/>
      <c r="F102" s="10"/>
      <c r="G102" s="9"/>
    </row>
    <row r="103" spans="4:14" ht="13" customHeight="1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4:14" ht="13" customHeight="1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4:14" ht="13" customHeight="1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4:14" ht="13" customHeight="1">
      <c r="D106" s="4"/>
      <c r="E106" s="4"/>
      <c r="G106" s="4"/>
      <c r="H106" s="4"/>
      <c r="I106" s="4"/>
      <c r="J106" s="4"/>
      <c r="K106" s="4"/>
      <c r="L106" s="4"/>
      <c r="M106" s="4"/>
      <c r="N106" s="4"/>
    </row>
    <row r="107" spans="4:14" ht="13" customHeight="1">
      <c r="D107" s="4"/>
      <c r="E107" s="4"/>
      <c r="G107" s="4"/>
      <c r="H107" s="4"/>
      <c r="I107" s="4"/>
      <c r="J107" s="4"/>
      <c r="K107" s="4"/>
      <c r="L107" s="4"/>
      <c r="M107" s="4"/>
      <c r="N107" s="4"/>
    </row>
    <row r="108" spans="4:14" ht="13" customHeight="1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4:14" ht="13" customHeight="1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4:14" ht="13" customHeight="1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4:14" ht="13" customHeight="1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4:14" ht="13" customHeight="1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26" ht="13" customHeight="1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26" ht="13" customHeight="1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26" ht="13" customHeight="1">
      <c r="D115" s="4"/>
      <c r="E115" s="4"/>
      <c r="G115" s="4"/>
      <c r="H115" s="4"/>
      <c r="I115" s="4"/>
      <c r="J115" s="4"/>
      <c r="K115" s="4"/>
      <c r="L115" s="4"/>
      <c r="M115" s="4"/>
      <c r="N115" s="4"/>
    </row>
    <row r="116" spans="1:26" ht="13" customHeight="1">
      <c r="D116" s="4"/>
      <c r="E116" s="4"/>
      <c r="G116" s="4"/>
      <c r="H116" s="4"/>
      <c r="I116" s="4"/>
      <c r="J116" s="4"/>
      <c r="K116" s="4"/>
      <c r="L116" s="4"/>
      <c r="M116" s="4"/>
      <c r="N116" s="4"/>
    </row>
    <row r="117" spans="1:26" ht="13" customHeight="1">
      <c r="D117" s="4"/>
      <c r="E117" s="4"/>
      <c r="G117" s="4"/>
      <c r="H117" s="4"/>
      <c r="I117" s="4"/>
      <c r="J117" s="4"/>
      <c r="K117" s="4"/>
      <c r="L117" s="4"/>
      <c r="M117" s="4"/>
      <c r="N117" s="4"/>
      <c r="X117" s="12"/>
      <c r="Y117" s="3"/>
      <c r="Z117" s="4"/>
    </row>
    <row r="118" spans="1:26" ht="13" customHeight="1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X118" s="12"/>
      <c r="Y118" s="3"/>
      <c r="Z118" s="4"/>
    </row>
    <row r="119" spans="1:26" ht="13" customHeight="1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X119" s="12"/>
      <c r="Y119" s="3"/>
      <c r="Z119" s="4"/>
    </row>
    <row r="120" spans="1:26" ht="13" customHeight="1">
      <c r="D120" s="4"/>
      <c r="E120" s="4"/>
    </row>
    <row r="121" spans="1:26" ht="13" customHeight="1">
      <c r="D121" s="4"/>
      <c r="E121" s="4"/>
    </row>
    <row r="122" spans="1:26" ht="13" customHeight="1">
      <c r="D122" s="4"/>
      <c r="E122" s="4"/>
    </row>
    <row r="123" spans="1:26" ht="13" customHeight="1">
      <c r="A123" s="12"/>
      <c r="B123" s="3"/>
      <c r="C123" s="4"/>
    </row>
    <row r="130" spans="1:3" ht="13" customHeight="1">
      <c r="A130" s="12"/>
      <c r="B130" s="3"/>
      <c r="C130" s="4"/>
    </row>
    <row r="131" spans="1:3" ht="13" customHeight="1">
      <c r="A131" s="12"/>
      <c r="B131" s="3"/>
      <c r="C131" s="4"/>
    </row>
    <row r="132" spans="1:3" ht="13" customHeight="1">
      <c r="A132" s="4"/>
      <c r="B132" s="3"/>
      <c r="C132" s="4"/>
    </row>
  </sheetData>
  <phoneticPr fontId="3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1999-03-08T18:48:54Z</dcterms:created>
  <dcterms:modified xsi:type="dcterms:W3CDTF">2014-06-18T14:55:24Z</dcterms:modified>
</cp:coreProperties>
</file>