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4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era 1/Documents/USUELS/SENEZE 2020 13 Dec/"/>
    </mc:Choice>
  </mc:AlternateContent>
  <xr:revisionPtr revIDLastSave="0" documentId="8_{FD59141A-961F-714C-A4FC-4E82DAFF5353}" xr6:coauthVersionLast="46" xr6:coauthVersionMax="46" xr10:uidLastSave="{00000000-0000-0000-0000-000000000000}"/>
  <bookViews>
    <workbookView xWindow="8560" yWindow="3980" windowWidth="27820" windowHeight="11640"/>
  </bookViews>
  <sheets>
    <sheet name="Feuil1" sheetId="1" r:id="rId1"/>
  </sheets>
  <calcPr calcId="191029"/>
</workbook>
</file>

<file path=xl/calcChain.xml><?xml version="1.0" encoding="utf-8"?>
<calcChain xmlns="http://schemas.openxmlformats.org/spreadsheetml/2006/main">
  <c r="AN8" i="1" l="1"/>
  <c r="AL8" i="1"/>
  <c r="AJ8" i="1"/>
  <c r="AH8" i="1"/>
  <c r="Z8" i="1"/>
  <c r="X8" i="1"/>
  <c r="V8" i="1"/>
  <c r="T8" i="1"/>
  <c r="R8" i="1"/>
  <c r="P8" i="1"/>
  <c r="N8" i="1"/>
  <c r="AN7" i="1"/>
  <c r="AL7" i="1"/>
  <c r="AJ7" i="1"/>
  <c r="AH7" i="1"/>
  <c r="Z7" i="1"/>
  <c r="X7" i="1"/>
  <c r="V7" i="1"/>
  <c r="T7" i="1"/>
  <c r="R7" i="1"/>
  <c r="P7" i="1"/>
  <c r="N7" i="1"/>
  <c r="AN6" i="1"/>
  <c r="AL6" i="1"/>
  <c r="AJ6" i="1"/>
  <c r="AH6" i="1"/>
  <c r="Z6" i="1"/>
  <c r="X6" i="1"/>
  <c r="V6" i="1"/>
  <c r="T6" i="1"/>
  <c r="R6" i="1"/>
  <c r="P6" i="1"/>
  <c r="N6" i="1"/>
  <c r="AN5" i="1"/>
  <c r="AL5" i="1"/>
  <c r="AJ5" i="1"/>
  <c r="AH5" i="1"/>
  <c r="Z5" i="1"/>
  <c r="X5" i="1"/>
  <c r="V5" i="1"/>
  <c r="T5" i="1"/>
  <c r="R5" i="1"/>
  <c r="P5" i="1"/>
  <c r="N5" i="1"/>
  <c r="L5" i="1"/>
  <c r="AN4" i="1"/>
  <c r="AL4" i="1"/>
  <c r="AJ4" i="1"/>
  <c r="AH4" i="1"/>
  <c r="Z4" i="1"/>
  <c r="X4" i="1"/>
  <c r="V4" i="1"/>
  <c r="T4" i="1"/>
  <c r="R4" i="1"/>
  <c r="P4" i="1"/>
  <c r="N4" i="1"/>
  <c r="L4" i="1"/>
  <c r="M10" i="1"/>
  <c r="O10" i="1"/>
  <c r="M11" i="1"/>
  <c r="O11" i="1"/>
  <c r="M12" i="1"/>
  <c r="O12" i="1"/>
  <c r="M13" i="1"/>
  <c r="O13" i="1"/>
  <c r="M14" i="1"/>
  <c r="O14" i="1"/>
  <c r="M15" i="1"/>
  <c r="O15" i="1"/>
  <c r="M16" i="1"/>
  <c r="O16" i="1"/>
  <c r="M17" i="1"/>
  <c r="O17" i="1"/>
  <c r="M18" i="1"/>
  <c r="O18" i="1"/>
  <c r="M19" i="1"/>
  <c r="O19" i="1"/>
  <c r="M20" i="1"/>
  <c r="O20" i="1"/>
  <c r="M21" i="1"/>
  <c r="O21" i="1"/>
  <c r="M22" i="1"/>
  <c r="O22" i="1"/>
  <c r="M23" i="1"/>
  <c r="O23" i="1"/>
  <c r="M24" i="1"/>
  <c r="O24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E10" i="1"/>
  <c r="C10" i="1"/>
  <c r="W11" i="1"/>
  <c r="W10" i="1"/>
  <c r="Q21" i="1"/>
  <c r="Q20" i="1"/>
  <c r="AU25" i="1"/>
  <c r="AU26" i="1"/>
  <c r="AU27" i="1"/>
  <c r="AU10" i="1"/>
  <c r="AS34" i="1"/>
  <c r="AS35" i="1"/>
  <c r="AS36" i="1"/>
  <c r="AS37" i="1"/>
  <c r="AS38" i="1"/>
  <c r="AI11" i="1"/>
  <c r="AI12" i="1"/>
  <c r="AI13" i="1"/>
  <c r="AI14" i="1"/>
  <c r="AC15" i="1"/>
  <c r="AC16" i="1"/>
  <c r="AC17" i="1"/>
  <c r="Q11" i="1"/>
  <c r="Q12" i="1"/>
  <c r="Q13" i="1"/>
  <c r="Q14" i="1"/>
  <c r="Q15" i="1"/>
  <c r="Q16" i="1"/>
  <c r="Q17" i="1"/>
  <c r="Q18" i="1"/>
  <c r="Q19" i="1"/>
  <c r="Q22" i="1"/>
  <c r="Q23" i="1"/>
  <c r="Q24" i="1"/>
  <c r="K16" i="1"/>
  <c r="K15" i="1"/>
  <c r="I10" i="1"/>
  <c r="I15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G36" i="1"/>
  <c r="AQ35" i="1"/>
  <c r="G35" i="1"/>
  <c r="AS33" i="1"/>
  <c r="AQ34" i="1"/>
  <c r="AG31" i="1"/>
  <c r="G34" i="1"/>
  <c r="AS32" i="1"/>
  <c r="AQ33" i="1"/>
  <c r="AG30" i="1"/>
  <c r="G33" i="1"/>
  <c r="AS31" i="1"/>
  <c r="AQ32" i="1"/>
  <c r="AG29" i="1"/>
  <c r="AE32" i="1"/>
  <c r="G32" i="1"/>
  <c r="AS30" i="1"/>
  <c r="AQ31" i="1"/>
  <c r="AG28" i="1"/>
  <c r="AE31" i="1"/>
  <c r="G31" i="1"/>
  <c r="AS29" i="1"/>
  <c r="AQ30" i="1"/>
  <c r="AG27" i="1"/>
  <c r="AE30" i="1"/>
  <c r="G30" i="1"/>
  <c r="AS28" i="1"/>
  <c r="AQ29" i="1"/>
  <c r="AG26" i="1"/>
  <c r="AE29" i="1"/>
  <c r="G29" i="1"/>
  <c r="AS27" i="1"/>
  <c r="AQ28" i="1"/>
  <c r="AG25" i="1"/>
  <c r="AE28" i="1"/>
  <c r="G28" i="1"/>
  <c r="AS26" i="1"/>
  <c r="AQ27" i="1"/>
  <c r="AG24" i="1"/>
  <c r="AE27" i="1"/>
  <c r="G27" i="1"/>
  <c r="AU24" i="1"/>
  <c r="AS25" i="1"/>
  <c r="AQ26" i="1"/>
  <c r="AG23" i="1"/>
  <c r="AE26" i="1"/>
  <c r="G26" i="1"/>
  <c r="AU23" i="1"/>
  <c r="AS24" i="1"/>
  <c r="AQ25" i="1"/>
  <c r="AG22" i="1"/>
  <c r="AE25" i="1"/>
  <c r="G25" i="1"/>
  <c r="AU22" i="1"/>
  <c r="AS23" i="1"/>
  <c r="AQ24" i="1"/>
  <c r="AG21" i="1"/>
  <c r="AE24" i="1"/>
  <c r="G24" i="1"/>
  <c r="AU21" i="1"/>
  <c r="AS22" i="1"/>
  <c r="AQ23" i="1"/>
  <c r="AG20" i="1"/>
  <c r="AE23" i="1"/>
  <c r="G23" i="1"/>
  <c r="AU20" i="1"/>
  <c r="AS21" i="1"/>
  <c r="AQ22" i="1"/>
  <c r="AG19" i="1"/>
  <c r="AE22" i="1"/>
  <c r="I13" i="1"/>
  <c r="G22" i="1"/>
  <c r="AU19" i="1"/>
  <c r="AS20" i="1"/>
  <c r="AQ21" i="1"/>
  <c r="AG18" i="1"/>
  <c r="AE21" i="1"/>
  <c r="I17" i="1"/>
  <c r="G21" i="1"/>
  <c r="AU18" i="1"/>
  <c r="AQ20" i="1"/>
  <c r="AG17" i="1"/>
  <c r="AE20" i="1"/>
  <c r="I19" i="1"/>
  <c r="G20" i="1"/>
  <c r="AU17" i="1"/>
  <c r="AS19" i="1"/>
  <c r="AQ19" i="1"/>
  <c r="AE19" i="1"/>
  <c r="I21" i="1"/>
  <c r="G19" i="1"/>
  <c r="AU16" i="1"/>
  <c r="AS18" i="1"/>
  <c r="AQ18" i="1"/>
  <c r="AG16" i="1"/>
  <c r="AE18" i="1"/>
  <c r="I22" i="1"/>
  <c r="G18" i="1"/>
  <c r="AS17" i="1"/>
  <c r="AQ17" i="1"/>
  <c r="AG15" i="1"/>
  <c r="AE17" i="1"/>
  <c r="G17" i="1"/>
  <c r="AU15" i="1"/>
  <c r="AS16" i="1"/>
  <c r="AQ16" i="1"/>
  <c r="AG14" i="1"/>
  <c r="AE16" i="1"/>
  <c r="I20" i="1"/>
  <c r="G16" i="1"/>
  <c r="AU14" i="1"/>
  <c r="AS15" i="1"/>
  <c r="AQ15" i="1"/>
  <c r="AE15" i="1"/>
  <c r="I18" i="1"/>
  <c r="G15" i="1"/>
  <c r="AS14" i="1"/>
  <c r="AQ14" i="1"/>
  <c r="AE14" i="1"/>
  <c r="AC14" i="1"/>
  <c r="K14" i="1"/>
  <c r="G14" i="1"/>
  <c r="AU13" i="1"/>
  <c r="AS13" i="1"/>
  <c r="AQ13" i="1"/>
  <c r="AG13" i="1"/>
  <c r="AE13" i="1"/>
  <c r="AC13" i="1"/>
  <c r="K13" i="1"/>
  <c r="I16" i="1"/>
  <c r="G13" i="1"/>
  <c r="AU12" i="1"/>
  <c r="AS12" i="1"/>
  <c r="AQ12" i="1"/>
  <c r="AG12" i="1"/>
  <c r="AE12" i="1"/>
  <c r="AC12" i="1"/>
  <c r="K12" i="1"/>
  <c r="I14" i="1"/>
  <c r="G12" i="1"/>
  <c r="AU11" i="1"/>
  <c r="AS11" i="1"/>
  <c r="AQ11" i="1"/>
  <c r="AG11" i="1"/>
  <c r="AE11" i="1"/>
  <c r="AC11" i="1"/>
  <c r="AA11" i="1"/>
  <c r="Y11" i="1"/>
  <c r="K11" i="1"/>
  <c r="I12" i="1"/>
  <c r="G11" i="1"/>
  <c r="AS10" i="1"/>
  <c r="AQ10" i="1"/>
  <c r="AO10" i="1"/>
  <c r="AM10" i="1"/>
  <c r="AI10" i="1"/>
  <c r="AG10" i="1"/>
  <c r="AE10" i="1"/>
  <c r="AC10" i="1"/>
  <c r="AA10" i="1"/>
  <c r="Y10" i="1"/>
  <c r="S10" i="1"/>
  <c r="Q10" i="1"/>
  <c r="K10" i="1"/>
  <c r="I11" i="1"/>
  <c r="G10" i="1"/>
</calcChain>
</file>

<file path=xl/sharedStrings.xml><?xml version="1.0" encoding="utf-8"?>
<sst xmlns="http://schemas.openxmlformats.org/spreadsheetml/2006/main" count="50" uniqueCount="29">
  <si>
    <t>Hum 3</t>
  </si>
  <si>
    <t>Hum dist max</t>
  </si>
  <si>
    <t>Fem 3</t>
  </si>
  <si>
    <t>Rad prox art</t>
  </si>
  <si>
    <t>Rad dist art</t>
  </si>
  <si>
    <t>Mc 5</t>
  </si>
  <si>
    <t>Mc 11</t>
  </si>
  <si>
    <t>Tib dist max</t>
  </si>
  <si>
    <t>Astr 5</t>
  </si>
  <si>
    <t>Calc DT p</t>
  </si>
  <si>
    <t>Cal DAP p</t>
  </si>
  <si>
    <t>Calca DT d</t>
  </si>
  <si>
    <t>Mt 5</t>
  </si>
  <si>
    <t>Mt 11</t>
  </si>
  <si>
    <t>PhIAP 3</t>
  </si>
  <si>
    <t>PhIAP 6</t>
  </si>
  <si>
    <t>PhIIAP 3</t>
  </si>
  <si>
    <t>PhIIIAP 5</t>
  </si>
  <si>
    <t xml:space="preserve"> x</t>
  </si>
  <si>
    <t xml:space="preserve"> s</t>
  </si>
  <si>
    <t>SI</t>
  </si>
  <si>
    <t>Tib 3</t>
  </si>
  <si>
    <t>Omo col</t>
  </si>
  <si>
    <t>Omo DT max</t>
  </si>
  <si>
    <t>Réf. SV</t>
  </si>
  <si>
    <t>Mc 10</t>
  </si>
  <si>
    <t>Mt 10</t>
  </si>
  <si>
    <t>n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</si>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</sst>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_-* #,##0.00_ _F_-;\-* #,##0.00_ _F_-;_-* &quot;-&quot;??_ _F_-;_-@_-"/>
    <numFmt numFmtId="180" formatCode="0.0"/>
  </numFmts>
  <fonts count="5" x14ac:knownFonts="1">
    <font>
      <sz val="10"/>
      <name val="Geneva"/>
      <charset val="1"/>
    </font>
    <font>
      <sz val="12"/>
      <name val="Geneva"/>
      <charset val="1"/>
    </font>
    <font>
      <sz val="9"/>
      <name val="Geneva"/>
      <charset val="1"/>
    </font>
    <font>
      <sz val="8"/>
      <name val="Geneva"/>
      <charset val="1"/>
    </font>
    <font>
      <sz val="9"/>
      <color indexed="10"/>
      <name val="Genev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/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2" fontId="2" fillId="0" borderId="0" xfId="0" applyNumberFormat="1" applyFont="1"/>
    <xf numFmtId="2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180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180" fontId="2" fillId="0" borderId="0" xfId="0" applyNumberFormat="1" applyFont="1"/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2" fontId="2" fillId="0" borderId="0" xfId="0" applyNumberFormat="1" applyFont="1" applyAlignme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vertical="top"/>
    </xf>
    <xf numFmtId="2" fontId="2" fillId="2" borderId="0" xfId="0" applyNumberFormat="1" applyFont="1" applyFill="1" applyAlignment="1">
      <alignment horizontal="right" vertical="top"/>
    </xf>
    <xf numFmtId="0" fontId="2" fillId="2" borderId="0" xfId="1" applyNumberFormat="1" applyFont="1" applyFill="1" applyAlignment="1">
      <alignment vertical="top"/>
    </xf>
    <xf numFmtId="0" fontId="2" fillId="2" borderId="0" xfId="0" applyFont="1" applyFill="1"/>
    <xf numFmtId="2" fontId="2" fillId="2" borderId="0" xfId="0" applyNumberFormat="1" applyFont="1" applyFill="1"/>
    <xf numFmtId="2" fontId="2" fillId="2" borderId="0" xfId="0" applyNumberFormat="1" applyFont="1" applyFill="1" applyBorder="1" applyAlignment="1"/>
    <xf numFmtId="2" fontId="2" fillId="2" borderId="0" xfId="1" applyNumberFormat="1" applyFont="1" applyFill="1" applyAlignment="1">
      <alignment vertical="top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6"/>
  <sheetViews>
    <sheetView tabSelected="1" topLeftCell="P1" zoomScale="123" zoomScaleNormal="123" workbookViewId="0">
      <selection activeCell="H5" sqref="A5:IV5"/>
    </sheetView>
  </sheetViews>
  <sheetFormatPr baseColWidth="10" defaultColWidth="5.28515625" defaultRowHeight="13" x14ac:dyDescent="0.2"/>
  <cols>
    <col min="1" max="5" width="6.7109375" style="6" customWidth="1"/>
    <col min="6" max="6" width="5.28515625" style="8" customWidth="1"/>
    <col min="7" max="11" width="5.28515625" style="6" customWidth="1"/>
    <col min="12" max="12" width="8" style="6" customWidth="1"/>
    <col min="13" max="23" width="5.28515625" style="6" customWidth="1"/>
    <col min="24" max="24" width="5.28515625" style="8" customWidth="1"/>
    <col min="25" max="33" width="5.28515625" style="6" customWidth="1"/>
    <col min="34" max="34" width="5.28515625" style="8" customWidth="1"/>
    <col min="35" max="39" width="5.28515625" style="6" customWidth="1"/>
    <col min="40" max="40" width="5.28515625" style="8" customWidth="1"/>
    <col min="41" max="16384" width="5.28515625" style="6"/>
  </cols>
  <sheetData>
    <row r="1" spans="1:47" x14ac:dyDescent="0.2">
      <c r="A1" s="6" t="s">
        <v>24</v>
      </c>
      <c r="B1" s="21" t="s">
        <v>22</v>
      </c>
      <c r="C1" s="21"/>
      <c r="D1" s="21" t="s">
        <v>23</v>
      </c>
      <c r="E1" s="21"/>
      <c r="F1" s="9" t="s">
        <v>0</v>
      </c>
      <c r="G1" s="1"/>
      <c r="H1" s="10" t="s">
        <v>1</v>
      </c>
      <c r="I1" s="10"/>
      <c r="J1" s="9" t="s">
        <v>2</v>
      </c>
      <c r="K1" s="10"/>
      <c r="L1" s="9" t="s">
        <v>3</v>
      </c>
      <c r="M1" s="10"/>
      <c r="N1" s="9" t="s">
        <v>4</v>
      </c>
      <c r="O1" s="10"/>
      <c r="P1" s="4" t="s">
        <v>5</v>
      </c>
      <c r="R1" s="5" t="s">
        <v>25</v>
      </c>
      <c r="T1" s="5" t="s">
        <v>6</v>
      </c>
      <c r="V1" s="6" t="s">
        <v>21</v>
      </c>
      <c r="X1" s="10" t="s">
        <v>7</v>
      </c>
      <c r="Y1" s="10"/>
      <c r="Z1" s="7" t="s">
        <v>8</v>
      </c>
      <c r="AB1" s="10" t="s">
        <v>9</v>
      </c>
      <c r="AD1" s="10" t="s">
        <v>10</v>
      </c>
      <c r="AF1" s="10" t="s">
        <v>11</v>
      </c>
      <c r="AH1" s="7" t="s">
        <v>12</v>
      </c>
      <c r="AI1" s="11"/>
      <c r="AJ1" s="11" t="s">
        <v>26</v>
      </c>
      <c r="AK1" s="11"/>
      <c r="AL1" s="7" t="s">
        <v>13</v>
      </c>
      <c r="AN1" s="8" t="s">
        <v>14</v>
      </c>
      <c r="AP1" s="11" t="s">
        <v>15</v>
      </c>
      <c r="AR1" s="12" t="s">
        <v>16</v>
      </c>
      <c r="AT1" s="12" t="s">
        <v>17</v>
      </c>
      <c r="AU1" s="11"/>
    </row>
    <row r="2" spans="1:47" x14ac:dyDescent="0.2">
      <c r="A2" s="1" t="s">
        <v>18</v>
      </c>
      <c r="B2" s="1">
        <v>64.2</v>
      </c>
      <c r="C2" s="1"/>
      <c r="D2" s="1">
        <v>100.7</v>
      </c>
      <c r="E2" s="1"/>
      <c r="F2" s="9">
        <v>39.185185185185183</v>
      </c>
      <c r="G2" s="1"/>
      <c r="H2" s="10">
        <v>82.086956521739125</v>
      </c>
      <c r="I2" s="10"/>
      <c r="J2" s="9">
        <v>43.89473684210526</v>
      </c>
      <c r="K2" s="10"/>
      <c r="L2" s="9">
        <v>81</v>
      </c>
      <c r="M2" s="10"/>
      <c r="N2" s="9">
        <v>68.775862068965523</v>
      </c>
      <c r="O2" s="10"/>
      <c r="P2" s="4">
        <v>54.8</v>
      </c>
      <c r="R2" s="13">
        <v>52.3</v>
      </c>
      <c r="T2" s="5">
        <v>51</v>
      </c>
      <c r="V2" s="6">
        <v>48.2</v>
      </c>
      <c r="X2" s="10">
        <v>80.547619047619051</v>
      </c>
      <c r="Y2" s="10"/>
      <c r="Z2" s="7">
        <v>54.7</v>
      </c>
      <c r="AB2" s="10">
        <v>36.65</v>
      </c>
      <c r="AD2" s="10">
        <v>54.760869565217391</v>
      </c>
      <c r="AF2" s="10">
        <v>56.24</v>
      </c>
      <c r="AH2" s="7">
        <v>53.5</v>
      </c>
      <c r="AI2" s="11"/>
      <c r="AJ2" s="11">
        <v>52.7</v>
      </c>
      <c r="AK2" s="11"/>
      <c r="AL2" s="7">
        <v>51.1</v>
      </c>
      <c r="AN2" s="8">
        <v>35.700000000000003</v>
      </c>
      <c r="AP2" s="11">
        <v>48.4972602739726</v>
      </c>
      <c r="AR2" s="12">
        <v>47.379629629629626</v>
      </c>
      <c r="AT2" s="12">
        <v>49.462962962962962</v>
      </c>
      <c r="AU2" s="11"/>
    </row>
    <row r="3" spans="1:47" x14ac:dyDescent="0.2">
      <c r="A3" s="1" t="s">
        <v>19</v>
      </c>
      <c r="B3" s="1">
        <v>5.99</v>
      </c>
      <c r="C3" s="1"/>
      <c r="D3" s="1">
        <v>4.0199999999999996</v>
      </c>
      <c r="E3" s="1"/>
      <c r="F3" s="9">
        <v>1.4354585715168757</v>
      </c>
      <c r="G3" s="1"/>
      <c r="H3" s="10">
        <v>2.3531998230312325</v>
      </c>
      <c r="I3" s="10"/>
      <c r="J3" s="9">
        <v>2.5635205142344297</v>
      </c>
      <c r="K3" s="10"/>
      <c r="L3" s="9">
        <v>3.9470175282637214</v>
      </c>
      <c r="M3" s="10"/>
      <c r="N3" s="9">
        <v>2.6069488422311542</v>
      </c>
      <c r="O3" s="10"/>
      <c r="P3" s="4">
        <v>1.74</v>
      </c>
      <c r="R3" s="13">
        <v>1.5</v>
      </c>
      <c r="T3" s="5">
        <v>1.58</v>
      </c>
      <c r="V3" s="6">
        <v>1.44</v>
      </c>
      <c r="X3" s="10">
        <v>3.0037674756242962</v>
      </c>
      <c r="Y3" s="10"/>
      <c r="Z3" s="7">
        <v>2.96</v>
      </c>
      <c r="AB3" s="10">
        <v>1.9063605446808198</v>
      </c>
      <c r="AD3" s="10">
        <v>1.9648592664001607</v>
      </c>
      <c r="AF3" s="10">
        <v>1.8770544300401193</v>
      </c>
      <c r="AH3" s="7">
        <v>1.98</v>
      </c>
      <c r="AI3" s="11"/>
      <c r="AJ3" s="11">
        <v>1.69</v>
      </c>
      <c r="AK3" s="11"/>
      <c r="AL3" s="7">
        <v>1.48</v>
      </c>
      <c r="AN3" s="8">
        <v>3.5</v>
      </c>
      <c r="AP3" s="11">
        <v>2.0356525436673589</v>
      </c>
      <c r="AR3" s="12">
        <v>2.2147345025626621</v>
      </c>
      <c r="AT3" s="12">
        <v>2.4997150834796193</v>
      </c>
      <c r="AU3" s="11"/>
    </row>
    <row r="4" spans="1:47" x14ac:dyDescent="0.2">
      <c r="A4" s="3" t="s">
        <v>28</v>
      </c>
      <c r="B4" s="1"/>
      <c r="C4" s="1"/>
      <c r="D4" s="1"/>
      <c r="E4" s="1"/>
      <c r="F4" s="9"/>
      <c r="G4" s="1"/>
      <c r="H4" s="10"/>
      <c r="I4" s="10"/>
      <c r="J4" s="9"/>
      <c r="K4" s="10"/>
      <c r="L4" s="24">
        <f>100*L3/L2</f>
        <v>4.8728611460045945</v>
      </c>
      <c r="M4" s="10"/>
      <c r="N4" s="24">
        <f>100*N3/N2</f>
        <v>3.7904996953975165</v>
      </c>
      <c r="O4" s="10"/>
      <c r="P4" s="24">
        <f>100*P3/P2</f>
        <v>3.175182481751825</v>
      </c>
      <c r="R4" s="24">
        <f>100*R3/R2</f>
        <v>2.8680688336520079</v>
      </c>
      <c r="T4" s="24">
        <f>100*T3/T2</f>
        <v>3.0980392156862746</v>
      </c>
      <c r="V4" s="24">
        <f>100*V3/V2</f>
        <v>2.9875518672199171</v>
      </c>
      <c r="X4" s="24">
        <f>100*X3/X2</f>
        <v>3.7291822044404501</v>
      </c>
      <c r="Y4" s="10"/>
      <c r="Z4" s="24">
        <f>100*Z3/Z2</f>
        <v>5.4113345521023763</v>
      </c>
      <c r="AB4" s="10"/>
      <c r="AD4" s="10"/>
      <c r="AF4" s="10"/>
      <c r="AH4" s="24">
        <f>100*AH3/AH2</f>
        <v>3.7009345794392523</v>
      </c>
      <c r="AI4" s="11"/>
      <c r="AJ4" s="24">
        <f>100*AJ3/AJ2</f>
        <v>3.2068311195445918</v>
      </c>
      <c r="AK4" s="11"/>
      <c r="AL4" s="24">
        <f>100*AL3/AL2</f>
        <v>2.8962818003913893</v>
      </c>
      <c r="AN4" s="24">
        <f>100*AN3/AN2</f>
        <v>9.8039215686274499</v>
      </c>
      <c r="AP4" s="11"/>
      <c r="AR4" s="12"/>
      <c r="AT4" s="12"/>
      <c r="AU4" s="11"/>
    </row>
    <row r="5" spans="1:47" s="30" customFormat="1" x14ac:dyDescent="0.2">
      <c r="A5" s="26" t="s">
        <v>27</v>
      </c>
      <c r="B5" s="25"/>
      <c r="C5" s="25"/>
      <c r="D5" s="25"/>
      <c r="E5" s="25"/>
      <c r="F5" s="27"/>
      <c r="G5" s="25"/>
      <c r="H5" s="28"/>
      <c r="I5" s="28"/>
      <c r="J5" s="27"/>
      <c r="K5" s="28"/>
      <c r="L5" s="29">
        <f>COUNT(L10:L93)</f>
        <v>1</v>
      </c>
      <c r="M5" s="28"/>
      <c r="N5" s="29">
        <f>COUNT(N10:N93)</f>
        <v>2</v>
      </c>
      <c r="O5" s="28"/>
      <c r="P5" s="29">
        <f>COUNT(P10:P93)</f>
        <v>66</v>
      </c>
      <c r="R5" s="29">
        <f>COUNT(R10:R93)</f>
        <v>69</v>
      </c>
      <c r="T5" s="29">
        <f>COUNT(T10:T93)</f>
        <v>65</v>
      </c>
      <c r="V5" s="29">
        <f>COUNT(V10:V93)</f>
        <v>2</v>
      </c>
      <c r="X5" s="29">
        <f>COUNT(X10:X93)</f>
        <v>2</v>
      </c>
      <c r="Y5" s="28"/>
      <c r="Z5" s="29">
        <f>COUNT(Z10:Z93)</f>
        <v>2</v>
      </c>
      <c r="AB5" s="29"/>
      <c r="AD5" s="29"/>
      <c r="AF5" s="28"/>
      <c r="AH5" s="29">
        <f>COUNT(AH10:AH93)</f>
        <v>5</v>
      </c>
      <c r="AI5" s="31"/>
      <c r="AJ5" s="29">
        <f>COUNT(AJ10:AJ93)</f>
        <v>77</v>
      </c>
      <c r="AK5" s="31"/>
      <c r="AL5" s="29">
        <f>COUNT(AL10:AL93)</f>
        <v>72</v>
      </c>
      <c r="AN5" s="29">
        <f>COUNT(AN10:AN93)</f>
        <v>45</v>
      </c>
      <c r="AP5" s="31"/>
      <c r="AR5" s="32"/>
      <c r="AT5" s="32"/>
      <c r="AU5" s="31"/>
    </row>
    <row r="6" spans="1:47" s="30" customFormat="1" x14ac:dyDescent="0.2">
      <c r="A6" s="25" t="s">
        <v>18</v>
      </c>
      <c r="B6" s="25"/>
      <c r="C6" s="25"/>
      <c r="D6" s="25"/>
      <c r="E6" s="25"/>
      <c r="F6" s="27"/>
      <c r="G6" s="25"/>
      <c r="H6" s="28"/>
      <c r="I6" s="28"/>
      <c r="J6" s="27"/>
      <c r="K6" s="28"/>
      <c r="L6" s="29"/>
      <c r="M6" s="28"/>
      <c r="N6" s="29">
        <f>AVERAGE(N10:N11)</f>
        <v>77.5</v>
      </c>
      <c r="O6" s="28"/>
      <c r="P6" s="29">
        <f>AVERAGE(P10:P78)</f>
        <v>58.287878787878789</v>
      </c>
      <c r="R6" s="29">
        <f>AVERAGE(R10:R78)</f>
        <v>54.88695652173913</v>
      </c>
      <c r="T6" s="29">
        <f>AVERAGE(T10:T78)</f>
        <v>54.32</v>
      </c>
      <c r="V6" s="29">
        <f>AVERAGE(V10:V78)</f>
        <v>55</v>
      </c>
      <c r="X6" s="29">
        <f>AVERAGE(X10:X78)</f>
        <v>92.5</v>
      </c>
      <c r="Y6" s="28"/>
      <c r="Z6" s="29">
        <f>AVERAGE(Z10:Z78)</f>
        <v>61.25</v>
      </c>
      <c r="AB6" s="29"/>
      <c r="AD6" s="29"/>
      <c r="AF6" s="28"/>
      <c r="AH6" s="29">
        <f>AVERAGE(AH10:AH78)</f>
        <v>59</v>
      </c>
      <c r="AI6" s="31"/>
      <c r="AJ6" s="29">
        <f>AVERAGE(AJ10:AJ86)</f>
        <v>55.796103896103887</v>
      </c>
      <c r="AK6" s="31"/>
      <c r="AL6" s="29">
        <f>AVERAGE(AL10:AL86)</f>
        <v>53.766666666666666</v>
      </c>
      <c r="AN6" s="29">
        <f>AVERAGE(AN10:AN86)</f>
        <v>38.537777777777769</v>
      </c>
      <c r="AP6" s="31"/>
      <c r="AR6" s="32"/>
      <c r="AT6" s="32"/>
      <c r="AU6" s="31"/>
    </row>
    <row r="7" spans="1:47" s="30" customFormat="1" x14ac:dyDescent="0.2">
      <c r="A7" s="25" t="s">
        <v>19</v>
      </c>
      <c r="B7" s="25"/>
      <c r="C7" s="25"/>
      <c r="D7" s="25"/>
      <c r="E7" s="25"/>
      <c r="F7" s="27"/>
      <c r="G7" s="25"/>
      <c r="H7" s="28"/>
      <c r="I7" s="28"/>
      <c r="J7" s="27"/>
      <c r="K7" s="28"/>
      <c r="L7" s="29"/>
      <c r="M7" s="28"/>
      <c r="N7" s="33">
        <f>STDEV(N10:N11)</f>
        <v>2.1213203435596424</v>
      </c>
      <c r="O7" s="28"/>
      <c r="P7" s="33">
        <f>STDEV(P10:P86)</f>
        <v>2.4314930615073753</v>
      </c>
      <c r="Q7" s="31"/>
      <c r="R7" s="33">
        <f>STDEV(R10:R86)</f>
        <v>2.157334483016311</v>
      </c>
      <c r="S7" s="31"/>
      <c r="T7" s="33">
        <f>STDEV(T10:T86)</f>
        <v>2.0599757280123465</v>
      </c>
      <c r="U7" s="31"/>
      <c r="V7" s="33">
        <f>STDEV(V10:V86)</f>
        <v>1.4142135623730951</v>
      </c>
      <c r="W7" s="31"/>
      <c r="X7" s="33">
        <f>STDEV(X10:X86)</f>
        <v>3.5355339059327378</v>
      </c>
      <c r="Y7" s="28"/>
      <c r="Z7" s="33">
        <f>STDEV(Z10:Z86)</f>
        <v>1.7677669529663689</v>
      </c>
      <c r="AA7" s="31"/>
      <c r="AB7" s="33"/>
      <c r="AC7" s="31"/>
      <c r="AD7" s="33"/>
      <c r="AE7" s="31"/>
      <c r="AF7" s="28"/>
      <c r="AG7" s="31"/>
      <c r="AH7" s="33">
        <f>STDEV(AH11:AH87)</f>
        <v>2.8722813232690143</v>
      </c>
      <c r="AI7" s="31"/>
      <c r="AJ7" s="33">
        <f>STDEV(AJ11:AJ87)</f>
        <v>2.7509523072004036</v>
      </c>
      <c r="AK7" s="31"/>
      <c r="AL7" s="33">
        <f>STDEV(AL11:AL87)</f>
        <v>2.2999501350556399</v>
      </c>
      <c r="AM7" s="31"/>
      <c r="AN7" s="33">
        <f>STDEV(AN11:AN87)</f>
        <v>2.2489226925253796</v>
      </c>
      <c r="AP7" s="31"/>
      <c r="AR7" s="32"/>
      <c r="AT7" s="32"/>
      <c r="AU7" s="31"/>
    </row>
    <row r="8" spans="1:47" s="30" customFormat="1" x14ac:dyDescent="0.2">
      <c r="A8" s="26" t="s">
        <v>28</v>
      </c>
      <c r="B8" s="25"/>
      <c r="C8" s="25"/>
      <c r="D8" s="25"/>
      <c r="E8" s="25"/>
      <c r="F8" s="27"/>
      <c r="G8" s="25"/>
      <c r="H8" s="28"/>
      <c r="I8" s="28"/>
      <c r="J8" s="27"/>
      <c r="K8" s="28"/>
      <c r="L8" s="29"/>
      <c r="M8" s="28"/>
      <c r="N8" s="33">
        <f>N7*100/N6</f>
        <v>2.7371875400769579</v>
      </c>
      <c r="O8" s="28"/>
      <c r="P8" s="33">
        <f>P7*100/P6</f>
        <v>4.1715243581878552</v>
      </c>
      <c r="R8" s="33">
        <f>R7*100/R6</f>
        <v>3.9305048407299714</v>
      </c>
      <c r="T8" s="33">
        <f>T7*100/T6</f>
        <v>3.7922969956044668</v>
      </c>
      <c r="V8" s="33">
        <f>V7*100/V6</f>
        <v>2.5712973861329003</v>
      </c>
      <c r="X8" s="33">
        <f>X7*100/X6</f>
        <v>3.8221988172245815</v>
      </c>
      <c r="Y8" s="28"/>
      <c r="Z8" s="33">
        <f>Z7*100/Z6</f>
        <v>2.8861501272920309</v>
      </c>
      <c r="AB8" s="29"/>
      <c r="AD8" s="29"/>
      <c r="AF8" s="28"/>
      <c r="AH8" s="33">
        <f>AH7*100/AH6</f>
        <v>4.8682734292695162</v>
      </c>
      <c r="AI8" s="31"/>
      <c r="AJ8" s="33">
        <f>AJ7*100/AJ6</f>
        <v>4.9303663071580459</v>
      </c>
      <c r="AK8" s="31"/>
      <c r="AL8" s="33">
        <f>AL7*100/AL6</f>
        <v>4.2776505921679604</v>
      </c>
      <c r="AN8" s="33">
        <f>AN7*100/AN6</f>
        <v>5.8356314821613484</v>
      </c>
      <c r="AP8" s="31"/>
      <c r="AR8" s="32"/>
      <c r="AT8" s="32"/>
      <c r="AU8" s="31"/>
    </row>
    <row r="9" spans="1:47" s="13" customFormat="1" x14ac:dyDescent="0.2">
      <c r="C9" s="3" t="s">
        <v>20</v>
      </c>
      <c r="E9" s="3" t="s">
        <v>20</v>
      </c>
      <c r="F9" s="2"/>
      <c r="G9" s="3" t="s">
        <v>20</v>
      </c>
      <c r="I9" s="3" t="s">
        <v>20</v>
      </c>
      <c r="J9" s="3"/>
      <c r="K9" s="3"/>
      <c r="M9" s="3" t="s">
        <v>20</v>
      </c>
      <c r="N9" s="14"/>
      <c r="O9" s="3" t="s">
        <v>20</v>
      </c>
      <c r="Q9" s="3" t="s">
        <v>20</v>
      </c>
      <c r="R9" s="14"/>
      <c r="S9" s="3" t="s">
        <v>20</v>
      </c>
      <c r="T9" s="3"/>
      <c r="U9" s="3" t="s">
        <v>20</v>
      </c>
      <c r="V9" s="3"/>
      <c r="W9" s="3" t="s">
        <v>20</v>
      </c>
      <c r="X9" s="8"/>
      <c r="Y9" s="3" t="s">
        <v>20</v>
      </c>
      <c r="AA9" s="3" t="s">
        <v>20</v>
      </c>
      <c r="AB9" s="3"/>
      <c r="AC9" s="3"/>
      <c r="AD9" s="3"/>
      <c r="AE9" s="3"/>
      <c r="AF9" s="3"/>
      <c r="AG9" s="3" t="s">
        <v>20</v>
      </c>
      <c r="AH9" s="8"/>
      <c r="AI9" s="3" t="s">
        <v>20</v>
      </c>
      <c r="AJ9" s="3"/>
      <c r="AK9" s="3" t="s">
        <v>20</v>
      </c>
      <c r="AL9" s="8"/>
      <c r="AM9" s="3" t="s">
        <v>20</v>
      </c>
      <c r="AN9" s="8"/>
      <c r="AO9" s="3" t="s">
        <v>20</v>
      </c>
      <c r="AP9" s="3"/>
      <c r="AQ9" s="3"/>
      <c r="AR9" s="14"/>
      <c r="AS9" s="3" t="s">
        <v>20</v>
      </c>
      <c r="AT9" s="14"/>
      <c r="AU9" s="3" t="s">
        <v>20</v>
      </c>
    </row>
    <row r="10" spans="1:47" s="13" customFormat="1" x14ac:dyDescent="0.2">
      <c r="A10" s="8"/>
      <c r="B10" s="22"/>
      <c r="C10" s="15">
        <f>((B10-$B$2)/(2*$B$3))*50</f>
        <v>-267.94657762938232</v>
      </c>
      <c r="D10" s="22"/>
      <c r="E10" s="15">
        <f>((D10-$D$2)/(2*$D$3))*50</f>
        <v>-626.24378109452744</v>
      </c>
      <c r="F10" s="8"/>
      <c r="G10" s="15">
        <f t="shared" ref="G10:G36" si="0">((F10-$F$2)/(2*$F$3))*50</f>
        <v>-682.45064613354657</v>
      </c>
      <c r="H10" s="8"/>
      <c r="I10" s="15">
        <f t="shared" ref="I10:I22" si="1">((H10-$H$2)/(2*$H$3))*50</f>
        <v>-872.07805004846841</v>
      </c>
      <c r="J10" s="15"/>
      <c r="K10" s="15">
        <f t="shared" ref="K10:K16" si="2">((J10-$J$2)/(2*$J$3))*50</f>
        <v>-428.07085605880155</v>
      </c>
      <c r="L10" s="8">
        <v>87</v>
      </c>
      <c r="M10" s="15">
        <f t="shared" ref="M10:M24" si="3">((L10-$L$2)/(2*$L$3))*50</f>
        <v>38.003378228214871</v>
      </c>
      <c r="N10" s="8">
        <v>76</v>
      </c>
      <c r="O10" s="15">
        <f t="shared" ref="O10:O24" si="4">((N10-$N$2)/(2*$N$3))*50</f>
        <v>69.277710920208406</v>
      </c>
      <c r="P10" s="6">
        <v>61</v>
      </c>
      <c r="Q10" s="15">
        <f>((P10-$P$2)/(2*$P$3))*50</f>
        <v>89.080459770114985</v>
      </c>
      <c r="R10" s="6">
        <v>53</v>
      </c>
      <c r="S10" s="15">
        <f t="shared" ref="S10:S41" si="5">((R10-R$2)/(2*R$3))*50</f>
        <v>11.666666666666714</v>
      </c>
      <c r="T10" s="6">
        <v>54</v>
      </c>
      <c r="U10" s="15">
        <f t="shared" ref="U10:U41" si="6">((T10-T$2)/(2*T$3))*50</f>
        <v>47.468354430379748</v>
      </c>
      <c r="V10" s="6">
        <v>56</v>
      </c>
      <c r="W10" s="15">
        <f>((V10-V$2)/(2*V$3))*50</f>
        <v>135.41666666666663</v>
      </c>
      <c r="X10" s="6">
        <v>95</v>
      </c>
      <c r="Y10" s="15">
        <f>((X10-$X$2)/(2*$X$3))*50</f>
        <v>120.28545043568326</v>
      </c>
      <c r="Z10" s="17">
        <v>60</v>
      </c>
      <c r="AA10" s="15">
        <f>((Z10-$Z$2)/(2*$Z$3))*50</f>
        <v>44.763513513513495</v>
      </c>
      <c r="AB10" s="18"/>
      <c r="AC10" s="15">
        <f t="shared" ref="AC10:AC17" si="7">((AB10-$AB$2)/(2*$AB$3))*50</f>
        <v>-480.62786578149979</v>
      </c>
      <c r="AD10" s="15"/>
      <c r="AE10" s="15">
        <f t="shared" ref="AE10:AE32" si="8">((AD10-$AD$2)/(2*$AD$3))*50</f>
        <v>-696.7530766916625</v>
      </c>
      <c r="AF10" s="18"/>
      <c r="AG10" s="15">
        <f t="shared" ref="AG10:AG31" si="9">((AF10-$AF$2)/(2*$AF$3))*50</f>
        <v>-749.04594001035377</v>
      </c>
      <c r="AH10" s="22">
        <v>58</v>
      </c>
      <c r="AI10" s="15">
        <f>((AH10-$AH$2)/(2*$AH$3))*50</f>
        <v>56.81818181818182</v>
      </c>
      <c r="AJ10" s="22">
        <v>53.2</v>
      </c>
      <c r="AK10" s="15">
        <f>((AJ10-AJ$2)/(2*AJ$3))*50</f>
        <v>7.3964497041420119</v>
      </c>
      <c r="AL10" s="22">
        <v>53</v>
      </c>
      <c r="AM10" s="15">
        <f t="shared" ref="AM10:AM73" si="10">((AL10-$AL$2)/(2*$AL$3))*50</f>
        <v>32.094594594594575</v>
      </c>
      <c r="AN10" s="6">
        <v>40</v>
      </c>
      <c r="AO10" s="15">
        <f t="shared" ref="AO10:AO54" si="11">((AN10-$AN$2)/(2*$AN$3))*50</f>
        <v>30.714285714285694</v>
      </c>
      <c r="AP10" s="15"/>
      <c r="AQ10" s="15">
        <f t="shared" ref="AQ10:AQ41" si="12">((AP10-$AP$2)/(2*$AP$3))*50</f>
        <v>-595.59845348904275</v>
      </c>
      <c r="AR10" s="6"/>
      <c r="AS10" s="15">
        <f t="shared" ref="AS10:AS38" si="13">((AR10-$AR$2)/(2*$AR$3))*50</f>
        <v>-534.82290512482211</v>
      </c>
      <c r="AT10" s="16"/>
      <c r="AU10" s="15">
        <f t="shared" ref="AU10:AU27" si="14">((AT10-$AT$2)/(2*$AT$3))*50</f>
        <v>-494.68600731598383</v>
      </c>
    </row>
    <row r="11" spans="1:47" s="13" customFormat="1" x14ac:dyDescent="0.2">
      <c r="A11" s="8"/>
      <c r="B11" s="22"/>
      <c r="C11" s="15">
        <f t="shared" ref="C11:C25" si="15">((B11-$B$2)/(2*$B$3))*50</f>
        <v>-267.94657762938232</v>
      </c>
      <c r="D11" s="22"/>
      <c r="E11" s="15">
        <f t="shared" ref="E11:E24" si="16">((D11-$D$2)/(2*$D$3))*50</f>
        <v>-626.24378109452744</v>
      </c>
      <c r="F11" s="8"/>
      <c r="G11" s="15">
        <f t="shared" si="0"/>
        <v>-682.45064613354657</v>
      </c>
      <c r="H11" s="8"/>
      <c r="I11" s="15">
        <f t="shared" si="1"/>
        <v>-872.07805004846841</v>
      </c>
      <c r="J11" s="15"/>
      <c r="K11" s="15">
        <f t="shared" si="2"/>
        <v>-428.07085605880155</v>
      </c>
      <c r="L11" s="8"/>
      <c r="M11" s="15">
        <f t="shared" si="3"/>
        <v>-513.04560608090082</v>
      </c>
      <c r="N11" s="8">
        <v>79</v>
      </c>
      <c r="O11" s="15">
        <f t="shared" si="4"/>
        <v>98.046975120963253</v>
      </c>
      <c r="P11" s="6">
        <v>58</v>
      </c>
      <c r="Q11" s="15">
        <f t="shared" ref="Q11:Q74" si="17">((P11-$P$2)/(2*$P$3))*50</f>
        <v>45.97701149425292</v>
      </c>
      <c r="R11" s="6">
        <v>57</v>
      </c>
      <c r="S11" s="15">
        <f t="shared" si="5"/>
        <v>78.333333333333371</v>
      </c>
      <c r="T11" s="6">
        <v>57</v>
      </c>
      <c r="U11" s="15">
        <f t="shared" si="6"/>
        <v>94.936708860759495</v>
      </c>
      <c r="V11" s="6">
        <v>54</v>
      </c>
      <c r="W11" s="15">
        <f>((V11-V$2)/(2*V$3))*50</f>
        <v>100.6944444444444</v>
      </c>
      <c r="X11" s="6">
        <v>90</v>
      </c>
      <c r="Y11" s="15">
        <f>((X11-$X$2)/(2*$X$3))*50</f>
        <v>78.671044189400746</v>
      </c>
      <c r="Z11" s="17">
        <v>62.5</v>
      </c>
      <c r="AA11" s="15">
        <f>((Z11-$Z$2)/(2*$Z$3))*50</f>
        <v>65.878378378378358</v>
      </c>
      <c r="AB11" s="18"/>
      <c r="AC11" s="15">
        <f t="shared" si="7"/>
        <v>-480.62786578149979</v>
      </c>
      <c r="AD11" s="15"/>
      <c r="AE11" s="15">
        <f t="shared" si="8"/>
        <v>-696.7530766916625</v>
      </c>
      <c r="AF11" s="18"/>
      <c r="AG11" s="15">
        <f t="shared" si="9"/>
        <v>-749.04594001035377</v>
      </c>
      <c r="AH11" s="6">
        <v>61</v>
      </c>
      <c r="AI11" s="15">
        <f>((AH11-$AH$2)/(2*$AH$3))*50</f>
        <v>94.696969696969703</v>
      </c>
      <c r="AJ11" s="6">
        <v>58</v>
      </c>
      <c r="AK11" s="15">
        <f t="shared" ref="AK11:AK74" si="18">((AJ11-$AJ$2)/(2*$AJ$3))*50</f>
        <v>78.402366863905286</v>
      </c>
      <c r="AL11" s="6">
        <v>55</v>
      </c>
      <c r="AM11" s="15">
        <f t="shared" si="10"/>
        <v>65.878378378378358</v>
      </c>
      <c r="AN11" s="6">
        <v>41</v>
      </c>
      <c r="AO11" s="15">
        <f t="shared" si="11"/>
        <v>37.85714285714284</v>
      </c>
      <c r="AP11" s="15"/>
      <c r="AQ11" s="15">
        <f t="shared" si="12"/>
        <v>-595.59845348904275</v>
      </c>
      <c r="AR11" s="6"/>
      <c r="AS11" s="15">
        <f t="shared" si="13"/>
        <v>-534.82290512482211</v>
      </c>
      <c r="AT11" s="16"/>
      <c r="AU11" s="15">
        <f t="shared" si="14"/>
        <v>-494.68600731598383</v>
      </c>
    </row>
    <row r="12" spans="1:47" x14ac:dyDescent="0.2">
      <c r="A12" s="8"/>
      <c r="B12" s="22"/>
      <c r="C12" s="15">
        <f t="shared" si="15"/>
        <v>-267.94657762938232</v>
      </c>
      <c r="D12" s="22"/>
      <c r="E12" s="15">
        <f t="shared" si="16"/>
        <v>-626.24378109452744</v>
      </c>
      <c r="G12" s="15">
        <f t="shared" si="0"/>
        <v>-682.45064613354657</v>
      </c>
      <c r="H12" s="8"/>
      <c r="I12" s="15">
        <f t="shared" si="1"/>
        <v>-872.07805004846841</v>
      </c>
      <c r="J12" s="15"/>
      <c r="K12" s="15">
        <f t="shared" si="2"/>
        <v>-428.07085605880155</v>
      </c>
      <c r="L12" s="8"/>
      <c r="M12" s="15">
        <f t="shared" si="3"/>
        <v>-513.04560608090082</v>
      </c>
      <c r="N12" s="8"/>
      <c r="O12" s="15">
        <f t="shared" si="4"/>
        <v>-659.5436488322473</v>
      </c>
      <c r="P12" s="6">
        <v>61.5</v>
      </c>
      <c r="Q12" s="15">
        <f t="shared" si="17"/>
        <v>96.264367816092005</v>
      </c>
      <c r="R12" s="6">
        <v>55.5</v>
      </c>
      <c r="S12" s="15">
        <f t="shared" si="5"/>
        <v>53.333333333333378</v>
      </c>
      <c r="T12" s="6">
        <v>54</v>
      </c>
      <c r="U12" s="15">
        <f t="shared" si="6"/>
        <v>47.468354430379748</v>
      </c>
      <c r="W12" s="15"/>
      <c r="X12" s="6"/>
      <c r="Y12" s="15"/>
      <c r="Z12" s="17"/>
      <c r="AA12" s="15"/>
      <c r="AB12" s="18"/>
      <c r="AC12" s="15">
        <f t="shared" si="7"/>
        <v>-480.62786578149979</v>
      </c>
      <c r="AD12" s="15"/>
      <c r="AE12" s="15">
        <f t="shared" si="8"/>
        <v>-696.7530766916625</v>
      </c>
      <c r="AF12" s="18"/>
      <c r="AG12" s="15">
        <f t="shared" si="9"/>
        <v>-749.04594001035377</v>
      </c>
      <c r="AH12" s="6">
        <v>55</v>
      </c>
      <c r="AI12" s="15">
        <f>((AH12-$AH$2)/(2*$AH$3))*50</f>
        <v>18.939393939393938</v>
      </c>
      <c r="AJ12" s="6">
        <v>54</v>
      </c>
      <c r="AK12" s="15">
        <f t="shared" si="18"/>
        <v>19.230769230769191</v>
      </c>
      <c r="AL12" s="6">
        <v>53</v>
      </c>
      <c r="AM12" s="15">
        <f t="shared" si="10"/>
        <v>32.094594594594575</v>
      </c>
      <c r="AN12" s="6">
        <v>40</v>
      </c>
      <c r="AO12" s="15">
        <f t="shared" si="11"/>
        <v>30.714285714285694</v>
      </c>
      <c r="AP12" s="15"/>
      <c r="AQ12" s="15">
        <f t="shared" si="12"/>
        <v>-595.59845348904275</v>
      </c>
      <c r="AS12" s="15">
        <f t="shared" si="13"/>
        <v>-534.82290512482211</v>
      </c>
      <c r="AU12" s="15">
        <f t="shared" si="14"/>
        <v>-494.68600731598383</v>
      </c>
    </row>
    <row r="13" spans="1:47" x14ac:dyDescent="0.2">
      <c r="A13" s="8"/>
      <c r="B13" s="22"/>
      <c r="C13" s="15">
        <f t="shared" si="15"/>
        <v>-267.94657762938232</v>
      </c>
      <c r="D13" s="22"/>
      <c r="E13" s="15">
        <f t="shared" si="16"/>
        <v>-626.24378109452744</v>
      </c>
      <c r="G13" s="15">
        <f t="shared" si="0"/>
        <v>-682.45064613354657</v>
      </c>
      <c r="H13" s="8"/>
      <c r="I13" s="15">
        <f>((H13-$H$2)/(2*$H$3))*50</f>
        <v>-872.07805004846841</v>
      </c>
      <c r="J13" s="15"/>
      <c r="K13" s="15">
        <f t="shared" si="2"/>
        <v>-428.07085605880155</v>
      </c>
      <c r="L13" s="8"/>
      <c r="M13" s="15">
        <f t="shared" si="3"/>
        <v>-513.04560608090082</v>
      </c>
      <c r="N13" s="8"/>
      <c r="O13" s="15">
        <f t="shared" si="4"/>
        <v>-659.5436488322473</v>
      </c>
      <c r="P13" s="6">
        <v>56.4</v>
      </c>
      <c r="Q13" s="15">
        <f t="shared" si="17"/>
        <v>22.98850574712646</v>
      </c>
      <c r="R13" s="6">
        <v>57</v>
      </c>
      <c r="S13" s="15">
        <f t="shared" si="5"/>
        <v>78.333333333333371</v>
      </c>
      <c r="T13" s="6">
        <v>57</v>
      </c>
      <c r="U13" s="15">
        <f t="shared" si="6"/>
        <v>94.936708860759495</v>
      </c>
      <c r="V13" s="16"/>
      <c r="W13" s="15"/>
      <c r="X13" s="6"/>
      <c r="Y13" s="15"/>
      <c r="Z13" s="17"/>
      <c r="AA13" s="15"/>
      <c r="AB13" s="18"/>
      <c r="AC13" s="15">
        <f t="shared" si="7"/>
        <v>-480.62786578149979</v>
      </c>
      <c r="AD13" s="15"/>
      <c r="AE13" s="15">
        <f t="shared" si="8"/>
        <v>-696.7530766916625</v>
      </c>
      <c r="AF13" s="18"/>
      <c r="AG13" s="15">
        <f t="shared" si="9"/>
        <v>-749.04594001035377</v>
      </c>
      <c r="AH13" s="6">
        <v>61</v>
      </c>
      <c r="AI13" s="15">
        <f>((AH13-$AH$2)/(2*$AH$3))*50</f>
        <v>94.696969696969703</v>
      </c>
      <c r="AJ13" s="6">
        <v>57</v>
      </c>
      <c r="AK13" s="15">
        <f t="shared" si="18"/>
        <v>63.609467455621257</v>
      </c>
      <c r="AL13" s="6">
        <v>53</v>
      </c>
      <c r="AM13" s="15">
        <f t="shared" si="10"/>
        <v>32.094594594594575</v>
      </c>
      <c r="AN13" s="6">
        <v>44.3</v>
      </c>
      <c r="AO13" s="15">
        <f t="shared" si="11"/>
        <v>61.428571428571388</v>
      </c>
      <c r="AP13" s="15"/>
      <c r="AQ13" s="15">
        <f t="shared" si="12"/>
        <v>-595.59845348904275</v>
      </c>
      <c r="AS13" s="15">
        <f t="shared" si="13"/>
        <v>-534.82290512482211</v>
      </c>
      <c r="AU13" s="15">
        <f t="shared" si="14"/>
        <v>-494.68600731598383</v>
      </c>
    </row>
    <row r="14" spans="1:47" s="13" customFormat="1" x14ac:dyDescent="0.2">
      <c r="A14" s="8"/>
      <c r="B14" s="22"/>
      <c r="C14" s="15">
        <f t="shared" si="15"/>
        <v>-267.94657762938232</v>
      </c>
      <c r="D14" s="22"/>
      <c r="E14" s="15">
        <f t="shared" si="16"/>
        <v>-626.24378109452744</v>
      </c>
      <c r="F14" s="8"/>
      <c r="G14" s="15">
        <f t="shared" si="0"/>
        <v>-682.45064613354657</v>
      </c>
      <c r="H14" s="8"/>
      <c r="I14" s="15">
        <f t="shared" si="1"/>
        <v>-872.07805004846841</v>
      </c>
      <c r="J14" s="15"/>
      <c r="K14" s="15">
        <f t="shared" si="2"/>
        <v>-428.07085605880155</v>
      </c>
      <c r="L14" s="8"/>
      <c r="M14" s="15">
        <f t="shared" si="3"/>
        <v>-513.04560608090082</v>
      </c>
      <c r="N14" s="8"/>
      <c r="O14" s="15">
        <f t="shared" si="4"/>
        <v>-659.5436488322473</v>
      </c>
      <c r="P14" s="6">
        <v>60.5</v>
      </c>
      <c r="Q14" s="15">
        <f t="shared" si="17"/>
        <v>81.896551724137964</v>
      </c>
      <c r="R14" s="6">
        <v>54.6</v>
      </c>
      <c r="S14" s="15">
        <f t="shared" si="5"/>
        <v>38.3333333333334</v>
      </c>
      <c r="T14" s="6">
        <v>53</v>
      </c>
      <c r="U14" s="15">
        <f t="shared" si="6"/>
        <v>31.645569620253163</v>
      </c>
      <c r="V14" s="16"/>
      <c r="W14" s="15"/>
      <c r="X14" s="6"/>
      <c r="Y14" s="15"/>
      <c r="Z14" s="17"/>
      <c r="AA14" s="15"/>
      <c r="AB14" s="18"/>
      <c r="AC14" s="15">
        <f t="shared" si="7"/>
        <v>-480.62786578149979</v>
      </c>
      <c r="AD14" s="15"/>
      <c r="AE14" s="15">
        <f t="shared" si="8"/>
        <v>-696.7530766916625</v>
      </c>
      <c r="AF14" s="18"/>
      <c r="AG14" s="15">
        <f t="shared" si="9"/>
        <v>-749.04594001035377</v>
      </c>
      <c r="AH14" s="16">
        <v>60</v>
      </c>
      <c r="AI14" s="15">
        <f>((AH14-$AH$2)/(2*$AH$3))*50</f>
        <v>82.070707070707073</v>
      </c>
      <c r="AJ14" s="6">
        <v>60.4</v>
      </c>
      <c r="AK14" s="15">
        <f t="shared" si="18"/>
        <v>113.90532544378694</v>
      </c>
      <c r="AL14" s="6">
        <v>55</v>
      </c>
      <c r="AM14" s="15">
        <f t="shared" si="10"/>
        <v>65.878378378378358</v>
      </c>
      <c r="AN14" s="6">
        <v>41.5</v>
      </c>
      <c r="AO14" s="15">
        <f t="shared" si="11"/>
        <v>41.428571428571409</v>
      </c>
      <c r="AP14" s="15"/>
      <c r="AQ14" s="15">
        <f t="shared" si="12"/>
        <v>-595.59845348904275</v>
      </c>
      <c r="AR14" s="6"/>
      <c r="AS14" s="15">
        <f t="shared" si="13"/>
        <v>-534.82290512482211</v>
      </c>
      <c r="AT14" s="16"/>
      <c r="AU14" s="15">
        <f t="shared" si="14"/>
        <v>-494.68600731598383</v>
      </c>
    </row>
    <row r="15" spans="1:47" s="13" customFormat="1" x14ac:dyDescent="0.2">
      <c r="A15" s="8"/>
      <c r="B15" s="22"/>
      <c r="C15" s="15">
        <f t="shared" si="15"/>
        <v>-267.94657762938232</v>
      </c>
      <c r="D15" s="22"/>
      <c r="E15" s="15">
        <f t="shared" si="16"/>
        <v>-626.24378109452744</v>
      </c>
      <c r="F15" s="8"/>
      <c r="G15" s="15">
        <f t="shared" si="0"/>
        <v>-682.45064613354657</v>
      </c>
      <c r="H15" s="8"/>
      <c r="I15" s="15">
        <f t="shared" si="1"/>
        <v>-872.07805004846841</v>
      </c>
      <c r="J15" s="15"/>
      <c r="K15" s="15">
        <f t="shared" si="2"/>
        <v>-428.07085605880155</v>
      </c>
      <c r="L15" s="8"/>
      <c r="M15" s="15">
        <f t="shared" si="3"/>
        <v>-513.04560608090082</v>
      </c>
      <c r="N15" s="8"/>
      <c r="O15" s="15">
        <f t="shared" si="4"/>
        <v>-659.5436488322473</v>
      </c>
      <c r="P15" s="6">
        <v>58</v>
      </c>
      <c r="Q15" s="15">
        <f t="shared" si="17"/>
        <v>45.97701149425292</v>
      </c>
      <c r="R15" s="6">
        <v>55.6</v>
      </c>
      <c r="S15" s="15">
        <f t="shared" si="5"/>
        <v>55.000000000000071</v>
      </c>
      <c r="T15" s="6">
        <v>54.6</v>
      </c>
      <c r="U15" s="15">
        <f t="shared" si="6"/>
        <v>56.962025316455708</v>
      </c>
      <c r="V15" s="6"/>
      <c r="W15" s="15"/>
      <c r="X15" s="6"/>
      <c r="Y15" s="15"/>
      <c r="Z15" s="17"/>
      <c r="AA15" s="15"/>
      <c r="AB15" s="18"/>
      <c r="AC15" s="15">
        <f t="shared" si="7"/>
        <v>-480.62786578149979</v>
      </c>
      <c r="AD15" s="15"/>
      <c r="AE15" s="15">
        <f t="shared" si="8"/>
        <v>-696.7530766916625</v>
      </c>
      <c r="AF15" s="18"/>
      <c r="AG15" s="15">
        <f t="shared" si="9"/>
        <v>-749.04594001035377</v>
      </c>
      <c r="AH15" s="19"/>
      <c r="AI15" s="15"/>
      <c r="AJ15" s="6">
        <v>56.3</v>
      </c>
      <c r="AK15" s="15">
        <f t="shared" si="18"/>
        <v>53.254437869822404</v>
      </c>
      <c r="AL15" s="6">
        <v>54</v>
      </c>
      <c r="AM15" s="15">
        <f t="shared" si="10"/>
        <v>48.986486486486463</v>
      </c>
      <c r="AN15" s="6">
        <v>43.2</v>
      </c>
      <c r="AO15" s="15">
        <f t="shared" si="11"/>
        <v>53.571428571428569</v>
      </c>
      <c r="AP15" s="15"/>
      <c r="AQ15" s="15">
        <f t="shared" si="12"/>
        <v>-595.59845348904275</v>
      </c>
      <c r="AR15" s="6"/>
      <c r="AS15" s="15">
        <f t="shared" si="13"/>
        <v>-534.82290512482211</v>
      </c>
      <c r="AT15" s="6"/>
      <c r="AU15" s="15">
        <f t="shared" si="14"/>
        <v>-494.68600731598383</v>
      </c>
    </row>
    <row r="16" spans="1:47" s="13" customFormat="1" x14ac:dyDescent="0.2">
      <c r="A16" s="8"/>
      <c r="B16" s="23"/>
      <c r="C16" s="15">
        <f t="shared" si="15"/>
        <v>-267.94657762938232</v>
      </c>
      <c r="D16" s="22"/>
      <c r="E16" s="15">
        <f t="shared" si="16"/>
        <v>-626.24378109452744</v>
      </c>
      <c r="F16" s="8"/>
      <c r="G16" s="15">
        <f t="shared" si="0"/>
        <v>-682.45064613354657</v>
      </c>
      <c r="H16" s="8"/>
      <c r="I16" s="15">
        <f t="shared" si="1"/>
        <v>-872.07805004846841</v>
      </c>
      <c r="J16" s="15"/>
      <c r="K16" s="15">
        <f t="shared" si="2"/>
        <v>-428.07085605880155</v>
      </c>
      <c r="L16" s="8"/>
      <c r="M16" s="15">
        <f t="shared" si="3"/>
        <v>-513.04560608090082</v>
      </c>
      <c r="N16" s="8"/>
      <c r="O16" s="15">
        <f t="shared" si="4"/>
        <v>-659.5436488322473</v>
      </c>
      <c r="P16" s="6">
        <v>59</v>
      </c>
      <c r="Q16" s="15">
        <f t="shared" si="17"/>
        <v>60.344827586206939</v>
      </c>
      <c r="R16" s="6">
        <v>55.3</v>
      </c>
      <c r="S16" s="15">
        <f t="shared" si="5"/>
        <v>50</v>
      </c>
      <c r="T16" s="6">
        <v>55.7</v>
      </c>
      <c r="U16" s="15">
        <f t="shared" si="6"/>
        <v>74.36708860759498</v>
      </c>
      <c r="V16" s="6"/>
      <c r="W16" s="15"/>
      <c r="X16" s="6"/>
      <c r="Y16" s="15"/>
      <c r="Z16" s="17"/>
      <c r="AA16" s="15"/>
      <c r="AB16" s="18"/>
      <c r="AC16" s="15">
        <f t="shared" si="7"/>
        <v>-480.62786578149979</v>
      </c>
      <c r="AD16" s="15"/>
      <c r="AE16" s="15">
        <f t="shared" si="8"/>
        <v>-696.7530766916625</v>
      </c>
      <c r="AF16" s="6"/>
      <c r="AG16" s="15">
        <f t="shared" si="9"/>
        <v>-749.04594001035377</v>
      </c>
      <c r="AH16" s="6"/>
      <c r="AI16" s="15"/>
      <c r="AJ16" s="6">
        <v>59.6</v>
      </c>
      <c r="AK16" s="15">
        <f t="shared" si="18"/>
        <v>102.07100591715974</v>
      </c>
      <c r="AL16" s="6">
        <v>53</v>
      </c>
      <c r="AM16" s="15">
        <f t="shared" si="10"/>
        <v>32.094594594594575</v>
      </c>
      <c r="AN16" s="6">
        <v>42.4</v>
      </c>
      <c r="AO16" s="15">
        <f t="shared" si="11"/>
        <v>47.857142857142826</v>
      </c>
      <c r="AP16" s="15"/>
      <c r="AQ16" s="15">
        <f t="shared" si="12"/>
        <v>-595.59845348904275</v>
      </c>
      <c r="AR16" s="6"/>
      <c r="AS16" s="15">
        <f t="shared" si="13"/>
        <v>-534.82290512482211</v>
      </c>
      <c r="AT16" s="6"/>
      <c r="AU16" s="15">
        <f t="shared" si="14"/>
        <v>-494.68600731598383</v>
      </c>
    </row>
    <row r="17" spans="1:47" s="13" customFormat="1" x14ac:dyDescent="0.2">
      <c r="A17" s="8"/>
      <c r="B17" s="22"/>
      <c r="C17" s="15">
        <f t="shared" si="15"/>
        <v>-267.94657762938232</v>
      </c>
      <c r="D17" s="22"/>
      <c r="E17" s="15">
        <f t="shared" si="16"/>
        <v>-626.24378109452744</v>
      </c>
      <c r="F17" s="8"/>
      <c r="G17" s="15">
        <f t="shared" si="0"/>
        <v>-682.45064613354657</v>
      </c>
      <c r="H17" s="8"/>
      <c r="I17" s="15">
        <f>((H17-$H$2)/(2*$H$3))*50</f>
        <v>-872.07805004846841</v>
      </c>
      <c r="J17" s="15"/>
      <c r="K17" s="15"/>
      <c r="L17" s="8"/>
      <c r="M17" s="15">
        <f t="shared" si="3"/>
        <v>-513.04560608090082</v>
      </c>
      <c r="N17" s="8"/>
      <c r="O17" s="15">
        <f t="shared" si="4"/>
        <v>-659.5436488322473</v>
      </c>
      <c r="P17" s="6">
        <v>58.6</v>
      </c>
      <c r="Q17" s="15">
        <f t="shared" si="17"/>
        <v>54.597701149425347</v>
      </c>
      <c r="R17" s="6">
        <v>52.4</v>
      </c>
      <c r="S17" s="15">
        <f t="shared" si="5"/>
        <v>1.6666666666666903</v>
      </c>
      <c r="T17" s="6">
        <v>53</v>
      </c>
      <c r="U17" s="15">
        <f t="shared" si="6"/>
        <v>31.645569620253163</v>
      </c>
      <c r="V17" s="6"/>
      <c r="W17" s="15"/>
      <c r="X17" s="6"/>
      <c r="Y17" s="15"/>
      <c r="Z17" s="17"/>
      <c r="AA17" s="15"/>
      <c r="AB17" s="6"/>
      <c r="AC17" s="15">
        <f t="shared" si="7"/>
        <v>-480.62786578149979</v>
      </c>
      <c r="AD17" s="15"/>
      <c r="AE17" s="15">
        <f t="shared" si="8"/>
        <v>-696.7530766916625</v>
      </c>
      <c r="AF17" s="18"/>
      <c r="AG17" s="15">
        <f t="shared" si="9"/>
        <v>-749.04594001035377</v>
      </c>
      <c r="AH17" s="6"/>
      <c r="AI17" s="15"/>
      <c r="AJ17" s="6">
        <v>55.8</v>
      </c>
      <c r="AK17" s="15">
        <f t="shared" si="18"/>
        <v>45.857988165680389</v>
      </c>
      <c r="AL17" s="6">
        <v>53.8</v>
      </c>
      <c r="AM17" s="15">
        <f t="shared" si="10"/>
        <v>45.608108108108034</v>
      </c>
      <c r="AN17" s="6">
        <v>40</v>
      </c>
      <c r="AO17" s="15">
        <f t="shared" si="11"/>
        <v>30.714285714285694</v>
      </c>
      <c r="AP17" s="15"/>
      <c r="AQ17" s="15">
        <f t="shared" si="12"/>
        <v>-595.59845348904275</v>
      </c>
      <c r="AR17" s="6"/>
      <c r="AS17" s="15">
        <f t="shared" si="13"/>
        <v>-534.82290512482211</v>
      </c>
      <c r="AT17" s="16"/>
      <c r="AU17" s="15">
        <f t="shared" si="14"/>
        <v>-494.68600731598383</v>
      </c>
    </row>
    <row r="18" spans="1:47" x14ac:dyDescent="0.2">
      <c r="A18" s="8"/>
      <c r="C18" s="15">
        <f t="shared" si="15"/>
        <v>-267.94657762938232</v>
      </c>
      <c r="D18" s="22"/>
      <c r="E18" s="15">
        <f t="shared" si="16"/>
        <v>-626.24378109452744</v>
      </c>
      <c r="G18" s="15">
        <f t="shared" si="0"/>
        <v>-682.45064613354657</v>
      </c>
      <c r="H18" s="8"/>
      <c r="I18" s="15">
        <f t="shared" si="1"/>
        <v>-872.07805004846841</v>
      </c>
      <c r="J18" s="15"/>
      <c r="K18" s="15"/>
      <c r="L18" s="8"/>
      <c r="M18" s="15">
        <f t="shared" si="3"/>
        <v>-513.04560608090082</v>
      </c>
      <c r="N18" s="8"/>
      <c r="O18" s="15">
        <f t="shared" si="4"/>
        <v>-659.5436488322473</v>
      </c>
      <c r="P18" s="6">
        <v>58</v>
      </c>
      <c r="Q18" s="15">
        <f t="shared" si="17"/>
        <v>45.97701149425292</v>
      </c>
      <c r="R18" s="6">
        <v>54.3</v>
      </c>
      <c r="S18" s="15">
        <f t="shared" si="5"/>
        <v>33.333333333333329</v>
      </c>
      <c r="T18" s="6">
        <v>53.6</v>
      </c>
      <c r="U18" s="15">
        <f t="shared" si="6"/>
        <v>41.139240506329131</v>
      </c>
      <c r="W18" s="15"/>
      <c r="X18" s="6"/>
      <c r="Y18" s="15"/>
      <c r="Z18" s="17"/>
      <c r="AA18" s="15"/>
      <c r="AB18" s="18"/>
      <c r="AC18" s="15"/>
      <c r="AD18" s="15"/>
      <c r="AE18" s="15">
        <f t="shared" si="8"/>
        <v>-696.7530766916625</v>
      </c>
      <c r="AF18" s="15"/>
      <c r="AG18" s="15">
        <f t="shared" si="9"/>
        <v>-749.04594001035377</v>
      </c>
      <c r="AH18" s="6"/>
      <c r="AI18" s="15"/>
      <c r="AJ18" s="6">
        <v>55.7</v>
      </c>
      <c r="AK18" s="15">
        <f t="shared" si="18"/>
        <v>44.378698224852073</v>
      </c>
      <c r="AL18" s="6">
        <v>50.4</v>
      </c>
      <c r="AM18" s="15">
        <f t="shared" si="10"/>
        <v>-11.824324324324373</v>
      </c>
      <c r="AN18" s="6">
        <v>40</v>
      </c>
      <c r="AO18" s="15">
        <f t="shared" si="11"/>
        <v>30.714285714285694</v>
      </c>
      <c r="AP18" s="15"/>
      <c r="AQ18" s="15">
        <f t="shared" si="12"/>
        <v>-595.59845348904275</v>
      </c>
      <c r="AS18" s="15">
        <f t="shared" si="13"/>
        <v>-534.82290512482211</v>
      </c>
      <c r="AU18" s="15">
        <f t="shared" si="14"/>
        <v>-494.68600731598383</v>
      </c>
    </row>
    <row r="19" spans="1:47" ht="13" customHeight="1" x14ac:dyDescent="0.2">
      <c r="A19" s="8"/>
      <c r="C19" s="15">
        <f t="shared" si="15"/>
        <v>-267.94657762938232</v>
      </c>
      <c r="D19" s="22"/>
      <c r="E19" s="15">
        <f t="shared" si="16"/>
        <v>-626.24378109452744</v>
      </c>
      <c r="G19" s="15">
        <f t="shared" si="0"/>
        <v>-682.45064613354657</v>
      </c>
      <c r="H19" s="8"/>
      <c r="I19" s="15">
        <f>((H19-$H$2)/(2*$H$3))*50</f>
        <v>-872.07805004846841</v>
      </c>
      <c r="J19" s="15"/>
      <c r="K19" s="15"/>
      <c r="L19" s="8"/>
      <c r="M19" s="15">
        <f t="shared" si="3"/>
        <v>-513.04560608090082</v>
      </c>
      <c r="N19" s="8"/>
      <c r="O19" s="15">
        <f t="shared" si="4"/>
        <v>-659.5436488322473</v>
      </c>
      <c r="P19" s="6">
        <v>55</v>
      </c>
      <c r="Q19" s="15">
        <f t="shared" si="17"/>
        <v>2.8735632183908457</v>
      </c>
      <c r="R19" s="6">
        <v>55.4</v>
      </c>
      <c r="S19" s="15">
        <f t="shared" si="5"/>
        <v>51.666666666666693</v>
      </c>
      <c r="T19" s="6">
        <v>48.6</v>
      </c>
      <c r="U19" s="15">
        <f t="shared" si="6"/>
        <v>-37.974683544303772</v>
      </c>
      <c r="W19" s="15"/>
      <c r="X19" s="6"/>
      <c r="Y19" s="15"/>
      <c r="Z19" s="17"/>
      <c r="AA19" s="15"/>
      <c r="AB19" s="15"/>
      <c r="AC19" s="15"/>
      <c r="AD19" s="15"/>
      <c r="AE19" s="15">
        <f t="shared" si="8"/>
        <v>-696.7530766916625</v>
      </c>
      <c r="AF19" s="15"/>
      <c r="AG19" s="15">
        <f t="shared" si="9"/>
        <v>-749.04594001035377</v>
      </c>
      <c r="AH19" s="6"/>
      <c r="AI19" s="15"/>
      <c r="AJ19" s="6">
        <v>58</v>
      </c>
      <c r="AK19" s="15">
        <f t="shared" si="18"/>
        <v>78.402366863905286</v>
      </c>
      <c r="AL19" s="6">
        <v>54</v>
      </c>
      <c r="AM19" s="15">
        <f t="shared" si="10"/>
        <v>48.986486486486463</v>
      </c>
      <c r="AN19" s="6">
        <v>37.5</v>
      </c>
      <c r="AO19" s="15">
        <f t="shared" si="11"/>
        <v>12.857142857142836</v>
      </c>
      <c r="AP19" s="15"/>
      <c r="AQ19" s="15">
        <f t="shared" si="12"/>
        <v>-595.59845348904275</v>
      </c>
      <c r="AS19" s="15">
        <f t="shared" si="13"/>
        <v>-534.82290512482211</v>
      </c>
      <c r="AU19" s="15">
        <f t="shared" si="14"/>
        <v>-494.68600731598383</v>
      </c>
    </row>
    <row r="20" spans="1:47" x14ac:dyDescent="0.2">
      <c r="A20" s="8"/>
      <c r="C20" s="15">
        <f t="shared" si="15"/>
        <v>-267.94657762938232</v>
      </c>
      <c r="D20" s="22"/>
      <c r="E20" s="15">
        <f t="shared" si="16"/>
        <v>-626.24378109452744</v>
      </c>
      <c r="G20" s="15">
        <f t="shared" si="0"/>
        <v>-682.45064613354657</v>
      </c>
      <c r="H20" s="8"/>
      <c r="I20" s="15">
        <f t="shared" si="1"/>
        <v>-872.07805004846841</v>
      </c>
      <c r="J20" s="15"/>
      <c r="K20" s="15"/>
      <c r="L20" s="8"/>
      <c r="M20" s="15">
        <f t="shared" si="3"/>
        <v>-513.04560608090082</v>
      </c>
      <c r="N20" s="8"/>
      <c r="O20" s="15">
        <f t="shared" si="4"/>
        <v>-659.5436488322473</v>
      </c>
      <c r="P20" s="6">
        <v>60.5</v>
      </c>
      <c r="Q20" s="15">
        <f t="shared" si="17"/>
        <v>81.896551724137964</v>
      </c>
      <c r="R20" s="6">
        <v>51.2</v>
      </c>
      <c r="S20" s="15">
        <f t="shared" si="5"/>
        <v>-18.333333333333236</v>
      </c>
      <c r="T20" s="6">
        <v>51</v>
      </c>
      <c r="U20" s="15">
        <f t="shared" si="6"/>
        <v>0</v>
      </c>
      <c r="W20" s="15"/>
      <c r="X20" s="6"/>
      <c r="Y20" s="15"/>
      <c r="Z20" s="17"/>
      <c r="AA20" s="15"/>
      <c r="AB20" s="15"/>
      <c r="AC20" s="15"/>
      <c r="AD20" s="15"/>
      <c r="AE20" s="15">
        <f t="shared" si="8"/>
        <v>-696.7530766916625</v>
      </c>
      <c r="AF20" s="15"/>
      <c r="AG20" s="15">
        <f t="shared" si="9"/>
        <v>-749.04594001035377</v>
      </c>
      <c r="AH20" s="6"/>
      <c r="AI20" s="15"/>
      <c r="AJ20" s="6">
        <v>53</v>
      </c>
      <c r="AK20" s="15">
        <f t="shared" si="18"/>
        <v>4.4378698224851654</v>
      </c>
      <c r="AL20" s="6">
        <v>56</v>
      </c>
      <c r="AM20" s="15">
        <f t="shared" si="10"/>
        <v>82.770270270270245</v>
      </c>
      <c r="AN20" s="6">
        <v>37.700000000000003</v>
      </c>
      <c r="AO20" s="15">
        <f t="shared" si="11"/>
        <v>14.285714285714285</v>
      </c>
      <c r="AP20" s="15"/>
      <c r="AQ20" s="15">
        <f t="shared" si="12"/>
        <v>-595.59845348904275</v>
      </c>
      <c r="AS20" s="15">
        <f t="shared" si="13"/>
        <v>-534.82290512482211</v>
      </c>
      <c r="AU20" s="15">
        <f t="shared" si="14"/>
        <v>-494.68600731598383</v>
      </c>
    </row>
    <row r="21" spans="1:47" x14ac:dyDescent="0.2">
      <c r="A21" s="8"/>
      <c r="C21" s="15">
        <f t="shared" si="15"/>
        <v>-267.94657762938232</v>
      </c>
      <c r="D21" s="22"/>
      <c r="E21" s="15">
        <f t="shared" si="16"/>
        <v>-626.24378109452744</v>
      </c>
      <c r="G21" s="15">
        <f t="shared" si="0"/>
        <v>-682.45064613354657</v>
      </c>
      <c r="H21" s="8"/>
      <c r="I21" s="15">
        <f>((H21-$H$2)/(2*$H$3))*50</f>
        <v>-872.07805004846841</v>
      </c>
      <c r="J21" s="15"/>
      <c r="K21" s="15"/>
      <c r="L21" s="8"/>
      <c r="M21" s="15">
        <f t="shared" si="3"/>
        <v>-513.04560608090082</v>
      </c>
      <c r="N21" s="8"/>
      <c r="O21" s="15">
        <f t="shared" si="4"/>
        <v>-659.5436488322473</v>
      </c>
      <c r="P21" s="6">
        <v>58.7</v>
      </c>
      <c r="Q21" s="15">
        <f t="shared" si="17"/>
        <v>56.034482758620776</v>
      </c>
      <c r="R21" s="6">
        <v>53.5</v>
      </c>
      <c r="S21" s="15">
        <f t="shared" si="5"/>
        <v>20.00000000000005</v>
      </c>
      <c r="T21" s="6">
        <v>53.7</v>
      </c>
      <c r="U21" s="15">
        <f t="shared" si="6"/>
        <v>42.721518987341817</v>
      </c>
      <c r="W21" s="15"/>
      <c r="X21" s="6"/>
      <c r="Y21" s="15"/>
      <c r="AA21" s="15"/>
      <c r="AB21" s="15"/>
      <c r="AC21" s="15"/>
      <c r="AD21" s="15"/>
      <c r="AE21" s="15">
        <f t="shared" si="8"/>
        <v>-696.7530766916625</v>
      </c>
      <c r="AF21" s="15"/>
      <c r="AG21" s="15">
        <f t="shared" si="9"/>
        <v>-749.04594001035377</v>
      </c>
      <c r="AH21" s="6"/>
      <c r="AI21" s="15"/>
      <c r="AJ21" s="6">
        <v>54</v>
      </c>
      <c r="AK21" s="15">
        <f t="shared" si="18"/>
        <v>19.230769230769191</v>
      </c>
      <c r="AL21" s="6">
        <v>55.6</v>
      </c>
      <c r="AM21" s="15">
        <f t="shared" si="10"/>
        <v>76.013513513513516</v>
      </c>
      <c r="AN21" s="6">
        <v>37</v>
      </c>
      <c r="AO21" s="15">
        <f t="shared" si="11"/>
        <v>9.2857142857142652</v>
      </c>
      <c r="AP21" s="15"/>
      <c r="AQ21" s="15">
        <f t="shared" si="12"/>
        <v>-595.59845348904275</v>
      </c>
      <c r="AS21" s="15">
        <f t="shared" si="13"/>
        <v>-534.82290512482211</v>
      </c>
      <c r="AU21" s="15">
        <f t="shared" si="14"/>
        <v>-494.68600731598383</v>
      </c>
    </row>
    <row r="22" spans="1:47" x14ac:dyDescent="0.2">
      <c r="A22" s="8"/>
      <c r="C22" s="15">
        <f t="shared" si="15"/>
        <v>-267.94657762938232</v>
      </c>
      <c r="D22" s="22"/>
      <c r="E22" s="15">
        <f t="shared" si="16"/>
        <v>-626.24378109452744</v>
      </c>
      <c r="G22" s="15">
        <f t="shared" si="0"/>
        <v>-682.45064613354657</v>
      </c>
      <c r="H22" s="8"/>
      <c r="I22" s="15">
        <f t="shared" si="1"/>
        <v>-872.07805004846841</v>
      </c>
      <c r="J22" s="15"/>
      <c r="K22" s="15"/>
      <c r="L22" s="8"/>
      <c r="M22" s="15">
        <f t="shared" si="3"/>
        <v>-513.04560608090082</v>
      </c>
      <c r="N22" s="8"/>
      <c r="O22" s="15">
        <f t="shared" si="4"/>
        <v>-659.5436488322473</v>
      </c>
      <c r="P22" s="6">
        <v>57.5</v>
      </c>
      <c r="Q22" s="15">
        <f t="shared" si="17"/>
        <v>38.7931034482759</v>
      </c>
      <c r="R22" s="6">
        <v>53.2</v>
      </c>
      <c r="S22" s="15">
        <f t="shared" si="5"/>
        <v>15.000000000000094</v>
      </c>
      <c r="T22" s="6">
        <v>54</v>
      </c>
      <c r="U22" s="15">
        <f t="shared" si="6"/>
        <v>47.468354430379748</v>
      </c>
      <c r="W22" s="15"/>
      <c r="X22" s="6"/>
      <c r="Y22" s="15"/>
      <c r="AA22" s="15"/>
      <c r="AB22" s="15"/>
      <c r="AC22" s="15"/>
      <c r="AD22" s="15"/>
      <c r="AE22" s="15">
        <f t="shared" si="8"/>
        <v>-696.7530766916625</v>
      </c>
      <c r="AF22" s="15"/>
      <c r="AG22" s="15">
        <f t="shared" si="9"/>
        <v>-749.04594001035377</v>
      </c>
      <c r="AH22" s="6"/>
      <c r="AI22" s="15"/>
      <c r="AJ22" s="6">
        <v>60</v>
      </c>
      <c r="AK22" s="15">
        <f t="shared" si="18"/>
        <v>107.98816568047333</v>
      </c>
      <c r="AL22" s="6">
        <v>52.5</v>
      </c>
      <c r="AM22" s="15">
        <f t="shared" si="10"/>
        <v>23.648648648648624</v>
      </c>
      <c r="AN22" s="6">
        <v>38</v>
      </c>
      <c r="AO22" s="15">
        <f t="shared" si="11"/>
        <v>16.428571428571409</v>
      </c>
      <c r="AP22" s="15"/>
      <c r="AQ22" s="15">
        <f t="shared" si="12"/>
        <v>-595.59845348904275</v>
      </c>
      <c r="AS22" s="15">
        <f t="shared" si="13"/>
        <v>-534.82290512482211</v>
      </c>
      <c r="AU22" s="15">
        <f t="shared" si="14"/>
        <v>-494.68600731598383</v>
      </c>
    </row>
    <row r="23" spans="1:47" x14ac:dyDescent="0.2">
      <c r="A23" s="8"/>
      <c r="C23" s="15">
        <f t="shared" si="15"/>
        <v>-267.94657762938232</v>
      </c>
      <c r="D23" s="22"/>
      <c r="E23" s="15">
        <f t="shared" si="16"/>
        <v>-626.24378109452744</v>
      </c>
      <c r="G23" s="15">
        <f t="shared" si="0"/>
        <v>-682.45064613354657</v>
      </c>
      <c r="H23" s="8"/>
      <c r="I23" s="15"/>
      <c r="J23" s="15"/>
      <c r="K23" s="15"/>
      <c r="L23" s="8"/>
      <c r="M23" s="15">
        <f t="shared" si="3"/>
        <v>-513.04560608090082</v>
      </c>
      <c r="N23" s="8"/>
      <c r="O23" s="15">
        <f t="shared" si="4"/>
        <v>-659.5436488322473</v>
      </c>
      <c r="P23" s="6">
        <v>58.8</v>
      </c>
      <c r="Q23" s="15">
        <f t="shared" si="17"/>
        <v>57.47126436781609</v>
      </c>
      <c r="R23" s="6">
        <v>53</v>
      </c>
      <c r="S23" s="15">
        <f t="shared" si="5"/>
        <v>11.666666666666714</v>
      </c>
      <c r="T23" s="6">
        <v>57.5</v>
      </c>
      <c r="U23" s="15">
        <f t="shared" si="6"/>
        <v>102.84810126582278</v>
      </c>
      <c r="W23" s="15"/>
      <c r="X23" s="6"/>
      <c r="Y23" s="15"/>
      <c r="AA23" s="15"/>
      <c r="AB23" s="15"/>
      <c r="AC23" s="15"/>
      <c r="AD23" s="15"/>
      <c r="AE23" s="15">
        <f t="shared" si="8"/>
        <v>-696.7530766916625</v>
      </c>
      <c r="AF23" s="15"/>
      <c r="AG23" s="15">
        <f t="shared" si="9"/>
        <v>-749.04594001035377</v>
      </c>
      <c r="AH23" s="6"/>
      <c r="AI23" s="15"/>
      <c r="AJ23" s="6">
        <v>59</v>
      </c>
      <c r="AK23" s="15">
        <f t="shared" si="18"/>
        <v>93.195266272189315</v>
      </c>
      <c r="AL23" s="6">
        <v>58.7</v>
      </c>
      <c r="AM23" s="15">
        <f t="shared" si="10"/>
        <v>128.37837837837839</v>
      </c>
      <c r="AN23" s="6">
        <v>37</v>
      </c>
      <c r="AO23" s="15">
        <f t="shared" si="11"/>
        <v>9.2857142857142652</v>
      </c>
      <c r="AP23" s="15"/>
      <c r="AQ23" s="15">
        <f t="shared" si="12"/>
        <v>-595.59845348904275</v>
      </c>
      <c r="AS23" s="15">
        <f t="shared" si="13"/>
        <v>-534.82290512482211</v>
      </c>
      <c r="AU23" s="15">
        <f t="shared" si="14"/>
        <v>-494.68600731598383</v>
      </c>
    </row>
    <row r="24" spans="1:47" x14ac:dyDescent="0.2">
      <c r="A24" s="8"/>
      <c r="C24" s="15">
        <f t="shared" si="15"/>
        <v>-267.94657762938232</v>
      </c>
      <c r="D24" s="22"/>
      <c r="E24" s="15">
        <f t="shared" si="16"/>
        <v>-626.24378109452744</v>
      </c>
      <c r="G24" s="15">
        <f t="shared" si="0"/>
        <v>-682.45064613354657</v>
      </c>
      <c r="H24" s="8"/>
      <c r="I24" s="15"/>
      <c r="J24" s="15"/>
      <c r="K24" s="15"/>
      <c r="L24" s="8"/>
      <c r="M24" s="15">
        <f t="shared" si="3"/>
        <v>-513.04560608090082</v>
      </c>
      <c r="N24" s="8"/>
      <c r="O24" s="15">
        <f t="shared" si="4"/>
        <v>-659.5436488322473</v>
      </c>
      <c r="P24" s="6">
        <v>57.4</v>
      </c>
      <c r="Q24" s="15">
        <f t="shared" si="17"/>
        <v>37.356321839080479</v>
      </c>
      <c r="R24" s="6">
        <v>54</v>
      </c>
      <c r="S24" s="15">
        <f t="shared" si="5"/>
        <v>28.333333333333382</v>
      </c>
      <c r="T24" s="6">
        <v>53.2</v>
      </c>
      <c r="U24" s="15">
        <f t="shared" si="6"/>
        <v>34.810126582278521</v>
      </c>
      <c r="W24" s="15"/>
      <c r="X24" s="16"/>
      <c r="Y24" s="15"/>
      <c r="AA24" s="15"/>
      <c r="AB24" s="15"/>
      <c r="AC24" s="15"/>
      <c r="AD24" s="15"/>
      <c r="AE24" s="15">
        <f t="shared" si="8"/>
        <v>-696.7530766916625</v>
      </c>
      <c r="AF24" s="15"/>
      <c r="AG24" s="15">
        <f t="shared" si="9"/>
        <v>-749.04594001035377</v>
      </c>
      <c r="AH24" s="6"/>
      <c r="AI24" s="15"/>
      <c r="AJ24" s="6">
        <v>54.5</v>
      </c>
      <c r="AK24" s="15">
        <f t="shared" si="18"/>
        <v>26.627218934911202</v>
      </c>
      <c r="AL24" s="6">
        <v>51.1</v>
      </c>
      <c r="AM24" s="15">
        <f t="shared" si="10"/>
        <v>0</v>
      </c>
      <c r="AN24" s="6">
        <v>34.299999999999997</v>
      </c>
      <c r="AO24" s="15">
        <f t="shared" si="11"/>
        <v>-10.000000000000041</v>
      </c>
      <c r="AP24" s="15"/>
      <c r="AQ24" s="15">
        <f t="shared" si="12"/>
        <v>-595.59845348904275</v>
      </c>
      <c r="AS24" s="15">
        <f t="shared" si="13"/>
        <v>-534.82290512482211</v>
      </c>
      <c r="AU24" s="15">
        <f t="shared" si="14"/>
        <v>-494.68600731598383</v>
      </c>
    </row>
    <row r="25" spans="1:47" x14ac:dyDescent="0.2">
      <c r="A25" s="8"/>
      <c r="C25" s="15">
        <f t="shared" si="15"/>
        <v>-267.94657762938232</v>
      </c>
      <c r="D25" s="8"/>
      <c r="E25" s="8"/>
      <c r="G25" s="15">
        <f t="shared" si="0"/>
        <v>-682.45064613354657</v>
      </c>
      <c r="H25" s="8"/>
      <c r="I25" s="15"/>
      <c r="J25" s="15"/>
      <c r="K25" s="15"/>
      <c r="M25" s="15"/>
      <c r="N25" s="14"/>
      <c r="O25" s="15"/>
      <c r="P25" s="6">
        <v>57.5</v>
      </c>
      <c r="Q25" s="15">
        <f t="shared" si="17"/>
        <v>38.7931034482759</v>
      </c>
      <c r="R25" s="6">
        <v>52.7</v>
      </c>
      <c r="S25" s="15">
        <f t="shared" si="5"/>
        <v>6.6666666666667611</v>
      </c>
      <c r="T25" s="6">
        <v>54</v>
      </c>
      <c r="U25" s="15">
        <f t="shared" si="6"/>
        <v>47.468354430379748</v>
      </c>
      <c r="W25" s="15"/>
      <c r="X25" s="6"/>
      <c r="Y25" s="15"/>
      <c r="AA25" s="15"/>
      <c r="AB25" s="15"/>
      <c r="AC25" s="15"/>
      <c r="AD25" s="15"/>
      <c r="AE25" s="15">
        <f t="shared" si="8"/>
        <v>-696.7530766916625</v>
      </c>
      <c r="AF25" s="15"/>
      <c r="AG25" s="15">
        <f t="shared" si="9"/>
        <v>-749.04594001035377</v>
      </c>
      <c r="AH25" s="6"/>
      <c r="AI25" s="15"/>
      <c r="AJ25" s="6">
        <v>60.6</v>
      </c>
      <c r="AK25" s="15">
        <f t="shared" si="18"/>
        <v>116.86390532544377</v>
      </c>
      <c r="AL25" s="6">
        <v>50.9</v>
      </c>
      <c r="AM25" s="15">
        <f t="shared" si="10"/>
        <v>-3.3783783783784265</v>
      </c>
      <c r="AN25" s="6">
        <v>38</v>
      </c>
      <c r="AO25" s="15">
        <f t="shared" si="11"/>
        <v>16.428571428571409</v>
      </c>
      <c r="AP25" s="15"/>
      <c r="AQ25" s="15">
        <f t="shared" si="12"/>
        <v>-595.59845348904275</v>
      </c>
      <c r="AS25" s="15">
        <f t="shared" si="13"/>
        <v>-534.82290512482211</v>
      </c>
      <c r="AU25" s="15">
        <f t="shared" si="14"/>
        <v>-494.68600731598383</v>
      </c>
    </row>
    <row r="26" spans="1:47" x14ac:dyDescent="0.2">
      <c r="A26" s="8"/>
      <c r="B26" s="8"/>
      <c r="C26" s="8"/>
      <c r="D26" s="8"/>
      <c r="E26" s="8"/>
      <c r="G26" s="15">
        <f t="shared" si="0"/>
        <v>-682.45064613354657</v>
      </c>
      <c r="H26" s="8"/>
      <c r="I26" s="15"/>
      <c r="J26" s="15"/>
      <c r="K26" s="15"/>
      <c r="M26" s="15"/>
      <c r="O26" s="15"/>
      <c r="P26" s="6">
        <v>56</v>
      </c>
      <c r="Q26" s="15">
        <f t="shared" si="17"/>
        <v>17.241379310344868</v>
      </c>
      <c r="R26" s="6">
        <v>53.4</v>
      </c>
      <c r="S26" s="15">
        <f t="shared" si="5"/>
        <v>18.333333333333357</v>
      </c>
      <c r="T26" s="6">
        <v>51.2</v>
      </c>
      <c r="U26" s="15">
        <f t="shared" si="6"/>
        <v>3.1645569620253609</v>
      </c>
      <c r="W26" s="15"/>
      <c r="Y26" s="15"/>
      <c r="AA26" s="15"/>
      <c r="AB26" s="15"/>
      <c r="AC26" s="15"/>
      <c r="AD26" s="15"/>
      <c r="AE26" s="15">
        <f t="shared" si="8"/>
        <v>-696.7530766916625</v>
      </c>
      <c r="AG26" s="15">
        <f t="shared" si="9"/>
        <v>-749.04594001035377</v>
      </c>
      <c r="AH26" s="6"/>
      <c r="AI26" s="15"/>
      <c r="AJ26" s="6">
        <v>53.5</v>
      </c>
      <c r="AK26" s="15">
        <f t="shared" si="18"/>
        <v>11.834319526627176</v>
      </c>
      <c r="AL26" s="6">
        <v>52.1</v>
      </c>
      <c r="AM26" s="15">
        <f t="shared" si="10"/>
        <v>16.891891891891891</v>
      </c>
      <c r="AN26" s="6">
        <v>36.5</v>
      </c>
      <c r="AO26" s="15">
        <f t="shared" si="11"/>
        <v>5.714285714285694</v>
      </c>
      <c r="AP26" s="15"/>
      <c r="AQ26" s="15">
        <f t="shared" si="12"/>
        <v>-595.59845348904275</v>
      </c>
      <c r="AS26" s="15">
        <f t="shared" si="13"/>
        <v>-534.82290512482211</v>
      </c>
      <c r="AU26" s="15">
        <f t="shared" si="14"/>
        <v>-494.68600731598383</v>
      </c>
    </row>
    <row r="27" spans="1:47" x14ac:dyDescent="0.2">
      <c r="A27" s="8"/>
      <c r="B27" s="8"/>
      <c r="C27" s="8"/>
      <c r="D27" s="8"/>
      <c r="E27" s="8"/>
      <c r="G27" s="15">
        <f t="shared" si="0"/>
        <v>-682.45064613354657</v>
      </c>
      <c r="H27" s="8"/>
      <c r="I27" s="15"/>
      <c r="J27" s="15"/>
      <c r="K27" s="15"/>
      <c r="O27" s="15"/>
      <c r="P27" s="6">
        <v>57.5</v>
      </c>
      <c r="Q27" s="15">
        <f t="shared" si="17"/>
        <v>38.7931034482759</v>
      </c>
      <c r="R27" s="6">
        <v>53.7</v>
      </c>
      <c r="S27" s="15">
        <f t="shared" si="5"/>
        <v>23.333333333333428</v>
      </c>
      <c r="T27" s="6">
        <v>53</v>
      </c>
      <c r="U27" s="15">
        <f t="shared" si="6"/>
        <v>31.645569620253163</v>
      </c>
      <c r="V27" s="15"/>
      <c r="W27" s="15"/>
      <c r="Y27" s="15"/>
      <c r="AA27" s="15"/>
      <c r="AB27" s="15"/>
      <c r="AC27" s="15"/>
      <c r="AD27" s="15"/>
      <c r="AE27" s="15">
        <f t="shared" si="8"/>
        <v>-696.7530766916625</v>
      </c>
      <c r="AG27" s="15">
        <f t="shared" si="9"/>
        <v>-749.04594001035377</v>
      </c>
      <c r="AJ27" s="6">
        <v>56.8</v>
      </c>
      <c r="AK27" s="15">
        <f t="shared" si="18"/>
        <v>60.650887573964418</v>
      </c>
      <c r="AL27" s="6">
        <v>52.6</v>
      </c>
      <c r="AM27" s="15">
        <f t="shared" si="10"/>
        <v>25.337837837837839</v>
      </c>
      <c r="AN27" s="6">
        <v>39.799999999999997</v>
      </c>
      <c r="AO27" s="15">
        <f t="shared" si="11"/>
        <v>29.285714285714242</v>
      </c>
      <c r="AP27" s="15"/>
      <c r="AQ27" s="15">
        <f t="shared" si="12"/>
        <v>-595.59845348904275</v>
      </c>
      <c r="AS27" s="15">
        <f t="shared" si="13"/>
        <v>-534.82290512482211</v>
      </c>
      <c r="AU27" s="15">
        <f t="shared" si="14"/>
        <v>-494.68600731598383</v>
      </c>
    </row>
    <row r="28" spans="1:47" x14ac:dyDescent="0.2">
      <c r="A28" s="8"/>
      <c r="B28" s="8"/>
      <c r="C28" s="8"/>
      <c r="D28" s="8"/>
      <c r="E28" s="8"/>
      <c r="G28" s="15">
        <f t="shared" si="0"/>
        <v>-682.45064613354657</v>
      </c>
      <c r="H28" s="8"/>
      <c r="I28" s="15"/>
      <c r="J28" s="15"/>
      <c r="K28" s="15"/>
      <c r="O28" s="15"/>
      <c r="P28" s="6">
        <v>57.7</v>
      </c>
      <c r="Q28" s="15">
        <f t="shared" si="17"/>
        <v>41.66666666666675</v>
      </c>
      <c r="R28" s="6">
        <v>56.5</v>
      </c>
      <c r="S28" s="15">
        <f t="shared" si="5"/>
        <v>70.000000000000057</v>
      </c>
      <c r="T28" s="6">
        <v>49.6</v>
      </c>
      <c r="U28" s="15">
        <f t="shared" si="6"/>
        <v>-22.151898734177191</v>
      </c>
      <c r="V28" s="15"/>
      <c r="W28" s="15"/>
      <c r="Y28" s="15"/>
      <c r="AA28" s="15"/>
      <c r="AB28" s="15"/>
      <c r="AC28" s="15"/>
      <c r="AD28" s="15"/>
      <c r="AE28" s="15">
        <f t="shared" si="8"/>
        <v>-696.7530766916625</v>
      </c>
      <c r="AG28" s="15">
        <f t="shared" si="9"/>
        <v>-749.04594001035377</v>
      </c>
      <c r="AJ28" s="6">
        <v>52.3</v>
      </c>
      <c r="AK28" s="15">
        <f t="shared" si="18"/>
        <v>-5.9171597633136939</v>
      </c>
      <c r="AL28" s="6">
        <v>55</v>
      </c>
      <c r="AM28" s="15">
        <f t="shared" si="10"/>
        <v>65.878378378378358</v>
      </c>
      <c r="AN28" s="6">
        <v>38.1</v>
      </c>
      <c r="AO28" s="15">
        <f t="shared" si="11"/>
        <v>17.142857142857132</v>
      </c>
      <c r="AP28" s="15"/>
      <c r="AQ28" s="15">
        <f t="shared" si="12"/>
        <v>-595.59845348904275</v>
      </c>
      <c r="AS28" s="15">
        <f t="shared" si="13"/>
        <v>-534.82290512482211</v>
      </c>
      <c r="AU28" s="15"/>
    </row>
    <row r="29" spans="1:47" x14ac:dyDescent="0.2">
      <c r="A29" s="8"/>
      <c r="B29" s="8"/>
      <c r="C29" s="8"/>
      <c r="D29" s="8"/>
      <c r="E29" s="8"/>
      <c r="G29" s="15">
        <f t="shared" si="0"/>
        <v>-682.45064613354657</v>
      </c>
      <c r="H29" s="8"/>
      <c r="I29" s="15"/>
      <c r="J29" s="15"/>
      <c r="K29" s="15"/>
      <c r="O29" s="15"/>
      <c r="P29" s="6">
        <v>58.3</v>
      </c>
      <c r="Q29" s="15">
        <f t="shared" si="17"/>
        <v>50.287356321839084</v>
      </c>
      <c r="R29" s="6">
        <v>56.3</v>
      </c>
      <c r="S29" s="15">
        <f t="shared" si="5"/>
        <v>66.666666666666657</v>
      </c>
      <c r="T29" s="6">
        <v>55</v>
      </c>
      <c r="U29" s="15">
        <f t="shared" si="6"/>
        <v>63.291139240506325</v>
      </c>
      <c r="V29" s="15"/>
      <c r="W29" s="15"/>
      <c r="Y29" s="15"/>
      <c r="AA29" s="15"/>
      <c r="AB29" s="15"/>
      <c r="AC29" s="15"/>
      <c r="AD29" s="15"/>
      <c r="AE29" s="15">
        <f t="shared" si="8"/>
        <v>-696.7530766916625</v>
      </c>
      <c r="AG29" s="15">
        <f t="shared" si="9"/>
        <v>-749.04594001035377</v>
      </c>
      <c r="AJ29" s="6">
        <v>54</v>
      </c>
      <c r="AK29" s="15">
        <f t="shared" si="18"/>
        <v>19.230769230769191</v>
      </c>
      <c r="AL29" s="6">
        <v>54.2</v>
      </c>
      <c r="AM29" s="15">
        <f t="shared" si="10"/>
        <v>52.364864864864892</v>
      </c>
      <c r="AN29" s="6">
        <v>36</v>
      </c>
      <c r="AO29" s="15">
        <f t="shared" si="11"/>
        <v>2.1428571428571224</v>
      </c>
      <c r="AP29" s="15"/>
      <c r="AQ29" s="15">
        <f t="shared" si="12"/>
        <v>-595.59845348904275</v>
      </c>
      <c r="AS29" s="15">
        <f t="shared" si="13"/>
        <v>-534.82290512482211</v>
      </c>
      <c r="AU29" s="15"/>
    </row>
    <row r="30" spans="1:47" x14ac:dyDescent="0.2">
      <c r="A30" s="8"/>
      <c r="B30" s="8"/>
      <c r="C30" s="8"/>
      <c r="D30" s="8"/>
      <c r="E30" s="8"/>
      <c r="G30" s="15">
        <f t="shared" si="0"/>
        <v>-682.45064613354657</v>
      </c>
      <c r="H30" s="8"/>
      <c r="I30" s="15"/>
      <c r="J30" s="15"/>
      <c r="K30" s="15"/>
      <c r="O30" s="15"/>
      <c r="P30" s="6">
        <v>58</v>
      </c>
      <c r="Q30" s="15">
        <f t="shared" si="17"/>
        <v>45.97701149425292</v>
      </c>
      <c r="R30" s="6">
        <v>54.6</v>
      </c>
      <c r="S30" s="15">
        <f t="shared" si="5"/>
        <v>38.3333333333334</v>
      </c>
      <c r="T30" s="6">
        <v>53.8</v>
      </c>
      <c r="U30" s="15">
        <f t="shared" si="6"/>
        <v>44.303797468354382</v>
      </c>
      <c r="V30" s="15"/>
      <c r="W30" s="15"/>
      <c r="Y30" s="15"/>
      <c r="AA30" s="15"/>
      <c r="AB30" s="15"/>
      <c r="AC30" s="15"/>
      <c r="AD30" s="15"/>
      <c r="AE30" s="15">
        <f t="shared" si="8"/>
        <v>-696.7530766916625</v>
      </c>
      <c r="AG30" s="15">
        <f t="shared" si="9"/>
        <v>-749.04594001035377</v>
      </c>
      <c r="AJ30" s="6">
        <v>58.4</v>
      </c>
      <c r="AK30" s="15">
        <f t="shared" si="18"/>
        <v>84.319526627218877</v>
      </c>
      <c r="AL30" s="6">
        <v>53</v>
      </c>
      <c r="AM30" s="15">
        <f t="shared" si="10"/>
        <v>32.094594594594575</v>
      </c>
      <c r="AN30" s="6">
        <v>36.5</v>
      </c>
      <c r="AO30" s="15">
        <f t="shared" si="11"/>
        <v>5.714285714285694</v>
      </c>
      <c r="AP30" s="15"/>
      <c r="AQ30" s="15">
        <f t="shared" si="12"/>
        <v>-595.59845348904275</v>
      </c>
      <c r="AS30" s="15">
        <f t="shared" si="13"/>
        <v>-534.82290512482211</v>
      </c>
      <c r="AU30" s="15"/>
    </row>
    <row r="31" spans="1:47" x14ac:dyDescent="0.2">
      <c r="A31" s="8"/>
      <c r="B31" s="8"/>
      <c r="C31" s="8"/>
      <c r="D31" s="8"/>
      <c r="E31" s="8"/>
      <c r="G31" s="15">
        <f t="shared" si="0"/>
        <v>-682.45064613354657</v>
      </c>
      <c r="H31" s="8"/>
      <c r="I31" s="15"/>
      <c r="J31" s="15"/>
      <c r="K31" s="15"/>
      <c r="O31" s="15"/>
      <c r="P31" s="6">
        <v>60.6</v>
      </c>
      <c r="Q31" s="15">
        <f t="shared" si="17"/>
        <v>83.3333333333334</v>
      </c>
      <c r="R31" s="6">
        <v>55</v>
      </c>
      <c r="S31" s="15">
        <f t="shared" si="5"/>
        <v>45.000000000000043</v>
      </c>
      <c r="T31" s="6">
        <v>54.2</v>
      </c>
      <c r="U31" s="15">
        <f t="shared" si="6"/>
        <v>50.632911392405113</v>
      </c>
      <c r="V31" s="15"/>
      <c r="W31" s="15"/>
      <c r="AA31" s="15"/>
      <c r="AB31" s="15"/>
      <c r="AC31" s="15"/>
      <c r="AD31" s="15"/>
      <c r="AE31" s="15">
        <f t="shared" si="8"/>
        <v>-696.7530766916625</v>
      </c>
      <c r="AG31" s="15">
        <f t="shared" si="9"/>
        <v>-749.04594001035377</v>
      </c>
      <c r="AJ31" s="6">
        <v>59.3</v>
      </c>
      <c r="AK31" s="15">
        <f t="shared" si="18"/>
        <v>97.633136094674484</v>
      </c>
      <c r="AL31" s="6">
        <v>54.5</v>
      </c>
      <c r="AM31" s="15">
        <f t="shared" si="10"/>
        <v>57.432432432432414</v>
      </c>
      <c r="AN31" s="6">
        <v>42.8</v>
      </c>
      <c r="AO31" s="15">
        <f t="shared" si="11"/>
        <v>50.71428571428568</v>
      </c>
      <c r="AP31" s="15"/>
      <c r="AQ31" s="15">
        <f t="shared" si="12"/>
        <v>-595.59845348904275</v>
      </c>
      <c r="AS31" s="15">
        <f t="shared" si="13"/>
        <v>-534.82290512482211</v>
      </c>
      <c r="AU31" s="15"/>
    </row>
    <row r="32" spans="1:47" x14ac:dyDescent="0.2">
      <c r="A32" s="8"/>
      <c r="B32" s="8"/>
      <c r="C32" s="8"/>
      <c r="D32" s="8"/>
      <c r="E32" s="8"/>
      <c r="G32" s="15">
        <f t="shared" si="0"/>
        <v>-682.45064613354657</v>
      </c>
      <c r="H32" s="8"/>
      <c r="I32" s="15"/>
      <c r="J32" s="15"/>
      <c r="K32" s="15"/>
      <c r="O32" s="15"/>
      <c r="P32" s="6">
        <v>59.4</v>
      </c>
      <c r="Q32" s="15">
        <f t="shared" si="17"/>
        <v>66.091954022988531</v>
      </c>
      <c r="R32" s="6">
        <v>55.7</v>
      </c>
      <c r="S32" s="15">
        <f t="shared" si="5"/>
        <v>56.666666666666764</v>
      </c>
      <c r="T32" s="6">
        <v>54.2</v>
      </c>
      <c r="U32" s="15">
        <f t="shared" si="6"/>
        <v>50.632911392405113</v>
      </c>
      <c r="V32" s="15"/>
      <c r="W32" s="15"/>
      <c r="AA32" s="15"/>
      <c r="AB32" s="15"/>
      <c r="AC32" s="15"/>
      <c r="AD32" s="15"/>
      <c r="AE32" s="15">
        <f t="shared" si="8"/>
        <v>-696.7530766916625</v>
      </c>
      <c r="AJ32" s="6">
        <v>57.1</v>
      </c>
      <c r="AK32" s="15">
        <f t="shared" si="18"/>
        <v>65.08875739644968</v>
      </c>
      <c r="AL32" s="6">
        <v>52</v>
      </c>
      <c r="AM32" s="15">
        <f t="shared" si="10"/>
        <v>15.202702702702679</v>
      </c>
      <c r="AN32" s="6">
        <v>39</v>
      </c>
      <c r="AO32" s="15">
        <f t="shared" si="11"/>
        <v>23.571428571428552</v>
      </c>
      <c r="AP32" s="15"/>
      <c r="AQ32" s="15">
        <f t="shared" si="12"/>
        <v>-595.59845348904275</v>
      </c>
      <c r="AS32" s="15">
        <f t="shared" si="13"/>
        <v>-534.82290512482211</v>
      </c>
      <c r="AU32" s="15"/>
    </row>
    <row r="33" spans="1:47" x14ac:dyDescent="0.2">
      <c r="A33" s="8"/>
      <c r="B33" s="8"/>
      <c r="C33" s="8"/>
      <c r="D33" s="8"/>
      <c r="E33" s="8"/>
      <c r="G33" s="15">
        <f t="shared" si="0"/>
        <v>-682.45064613354657</v>
      </c>
      <c r="H33" s="8"/>
      <c r="O33" s="15"/>
      <c r="P33" s="6">
        <v>59</v>
      </c>
      <c r="Q33" s="15">
        <f t="shared" si="17"/>
        <v>60.344827586206939</v>
      </c>
      <c r="R33" s="6">
        <v>56.4</v>
      </c>
      <c r="S33" s="15">
        <f t="shared" si="5"/>
        <v>68.333333333333357</v>
      </c>
      <c r="T33" s="6">
        <v>55.4</v>
      </c>
      <c r="U33" s="15">
        <f t="shared" si="6"/>
        <v>69.620253164556928</v>
      </c>
      <c r="V33" s="15"/>
      <c r="W33" s="15"/>
      <c r="AA33" s="15"/>
      <c r="AB33" s="15"/>
      <c r="AC33" s="15"/>
      <c r="AD33" s="15"/>
      <c r="AE33" s="15"/>
      <c r="AJ33" s="6">
        <v>53.7</v>
      </c>
      <c r="AK33" s="15">
        <f t="shared" si="18"/>
        <v>14.792899408284024</v>
      </c>
      <c r="AL33" s="6">
        <v>48.5</v>
      </c>
      <c r="AM33" s="15">
        <f t="shared" si="10"/>
        <v>-43.918918918918941</v>
      </c>
      <c r="AN33" s="6">
        <v>40</v>
      </c>
      <c r="AO33" s="15">
        <f t="shared" si="11"/>
        <v>30.714285714285694</v>
      </c>
      <c r="AP33" s="15"/>
      <c r="AQ33" s="15">
        <f t="shared" si="12"/>
        <v>-595.59845348904275</v>
      </c>
      <c r="AS33" s="15">
        <f t="shared" si="13"/>
        <v>-534.82290512482211</v>
      </c>
      <c r="AU33" s="15"/>
    </row>
    <row r="34" spans="1:47" x14ac:dyDescent="0.2">
      <c r="A34" s="8"/>
      <c r="B34" s="8"/>
      <c r="C34" s="8"/>
      <c r="D34" s="8"/>
      <c r="E34" s="8"/>
      <c r="G34" s="15">
        <f t="shared" si="0"/>
        <v>-682.45064613354657</v>
      </c>
      <c r="H34" s="8"/>
      <c r="O34" s="15"/>
      <c r="P34" s="6">
        <v>58</v>
      </c>
      <c r="Q34" s="15">
        <f t="shared" si="17"/>
        <v>45.97701149425292</v>
      </c>
      <c r="R34" s="6">
        <v>52.5</v>
      </c>
      <c r="S34" s="15">
        <f t="shared" si="5"/>
        <v>3.3333333333333806</v>
      </c>
      <c r="T34" s="6">
        <v>52.6</v>
      </c>
      <c r="U34" s="15">
        <f t="shared" si="6"/>
        <v>25.316455696202556</v>
      </c>
      <c r="V34" s="15"/>
      <c r="W34" s="15"/>
      <c r="AA34" s="15"/>
      <c r="AB34" s="15"/>
      <c r="AC34" s="15"/>
      <c r="AD34" s="15"/>
      <c r="AE34" s="15"/>
      <c r="AJ34" s="6">
        <v>57.8</v>
      </c>
      <c r="AK34" s="15">
        <f t="shared" si="18"/>
        <v>75.44378698224844</v>
      </c>
      <c r="AL34" s="6">
        <v>52.6</v>
      </c>
      <c r="AM34" s="15">
        <f t="shared" si="10"/>
        <v>25.337837837837839</v>
      </c>
      <c r="AN34" s="6">
        <v>39.6</v>
      </c>
      <c r="AO34" s="15">
        <f t="shared" si="11"/>
        <v>27.857142857142847</v>
      </c>
      <c r="AP34" s="15"/>
      <c r="AQ34" s="15">
        <f t="shared" si="12"/>
        <v>-595.59845348904275</v>
      </c>
      <c r="AS34" s="15">
        <f t="shared" si="13"/>
        <v>-534.82290512482211</v>
      </c>
      <c r="AU34" s="15"/>
    </row>
    <row r="35" spans="1:47" x14ac:dyDescent="0.2">
      <c r="A35" s="8"/>
      <c r="B35" s="8"/>
      <c r="C35" s="8"/>
      <c r="D35" s="8"/>
      <c r="E35" s="8"/>
      <c r="G35" s="15">
        <f t="shared" si="0"/>
        <v>-682.45064613354657</v>
      </c>
      <c r="H35" s="8"/>
      <c r="P35" s="6">
        <v>57.7</v>
      </c>
      <c r="Q35" s="15">
        <f t="shared" si="17"/>
        <v>41.66666666666675</v>
      </c>
      <c r="R35" s="6">
        <v>57.3</v>
      </c>
      <c r="S35" s="15">
        <f t="shared" si="5"/>
        <v>83.333333333333343</v>
      </c>
      <c r="T35" s="6">
        <v>58</v>
      </c>
      <c r="U35" s="15">
        <f t="shared" si="6"/>
        <v>110.75949367088607</v>
      </c>
      <c r="V35" s="15"/>
      <c r="W35" s="15"/>
      <c r="AA35" s="15"/>
      <c r="AB35" s="15"/>
      <c r="AC35" s="15"/>
      <c r="AD35" s="15"/>
      <c r="AE35" s="15"/>
      <c r="AJ35" s="6">
        <v>55</v>
      </c>
      <c r="AK35" s="15">
        <f t="shared" si="18"/>
        <v>34.023668639053213</v>
      </c>
      <c r="AL35" s="6">
        <v>53.2</v>
      </c>
      <c r="AM35" s="15">
        <f t="shared" si="10"/>
        <v>35.472972972972997</v>
      </c>
      <c r="AN35" s="6">
        <v>40</v>
      </c>
      <c r="AO35" s="15">
        <f t="shared" si="11"/>
        <v>30.714285714285694</v>
      </c>
      <c r="AP35" s="15"/>
      <c r="AQ35" s="15">
        <f t="shared" si="12"/>
        <v>-595.59845348904275</v>
      </c>
      <c r="AR35" s="20"/>
      <c r="AS35" s="15">
        <f t="shared" si="13"/>
        <v>-534.82290512482211</v>
      </c>
    </row>
    <row r="36" spans="1:47" x14ac:dyDescent="0.2">
      <c r="A36" s="8"/>
      <c r="B36" s="8"/>
      <c r="C36" s="8"/>
      <c r="D36" s="8"/>
      <c r="E36" s="8"/>
      <c r="G36" s="15">
        <f t="shared" si="0"/>
        <v>-682.45064613354657</v>
      </c>
      <c r="H36" s="8"/>
      <c r="P36" s="6">
        <v>62</v>
      </c>
      <c r="Q36" s="15">
        <f t="shared" si="17"/>
        <v>103.44827586206901</v>
      </c>
      <c r="R36" s="6">
        <v>56</v>
      </c>
      <c r="S36" s="15">
        <f t="shared" si="5"/>
        <v>61.666666666666714</v>
      </c>
      <c r="T36" s="6">
        <v>57</v>
      </c>
      <c r="U36" s="15">
        <f t="shared" si="6"/>
        <v>94.936708860759495</v>
      </c>
      <c r="V36" s="15"/>
      <c r="W36" s="15"/>
      <c r="AB36" s="15"/>
      <c r="AC36" s="15"/>
      <c r="AD36" s="15"/>
      <c r="AE36" s="15"/>
      <c r="AJ36" s="6">
        <v>51.3</v>
      </c>
      <c r="AK36" s="15">
        <f t="shared" si="18"/>
        <v>-20.710059171597717</v>
      </c>
      <c r="AL36" s="6">
        <v>52.7</v>
      </c>
      <c r="AM36" s="15">
        <f t="shared" si="10"/>
        <v>27.027027027027049</v>
      </c>
      <c r="AN36" s="6">
        <v>39.4</v>
      </c>
      <c r="AO36" s="15">
        <f t="shared" si="11"/>
        <v>26.428571428571395</v>
      </c>
      <c r="AP36" s="15"/>
      <c r="AQ36" s="15">
        <f t="shared" si="12"/>
        <v>-595.59845348904275</v>
      </c>
      <c r="AS36" s="15">
        <f t="shared" si="13"/>
        <v>-534.82290512482211</v>
      </c>
    </row>
    <row r="37" spans="1:47" x14ac:dyDescent="0.2">
      <c r="A37" s="8"/>
      <c r="B37" s="8"/>
      <c r="C37" s="8"/>
      <c r="D37" s="8"/>
      <c r="E37" s="8"/>
      <c r="G37" s="8"/>
      <c r="H37" s="8"/>
      <c r="P37" s="6">
        <v>58.3</v>
      </c>
      <c r="Q37" s="15">
        <f t="shared" si="17"/>
        <v>50.287356321839084</v>
      </c>
      <c r="R37" s="6">
        <v>49.7</v>
      </c>
      <c r="S37" s="15">
        <f t="shared" si="5"/>
        <v>-43.333333333333243</v>
      </c>
      <c r="T37" s="6">
        <v>54.7</v>
      </c>
      <c r="U37" s="15">
        <f t="shared" si="6"/>
        <v>58.544303797468402</v>
      </c>
      <c r="V37" s="15"/>
      <c r="W37" s="15"/>
      <c r="AB37" s="15"/>
      <c r="AC37" s="15"/>
      <c r="AD37" s="15"/>
      <c r="AE37" s="15"/>
      <c r="AJ37" s="6">
        <v>54.2</v>
      </c>
      <c r="AK37" s="15">
        <f t="shared" si="18"/>
        <v>22.189349112426036</v>
      </c>
      <c r="AL37" s="6">
        <v>53.4</v>
      </c>
      <c r="AM37" s="15">
        <f t="shared" si="10"/>
        <v>38.851351351351305</v>
      </c>
      <c r="AN37" s="6">
        <v>41</v>
      </c>
      <c r="AO37" s="15">
        <f t="shared" si="11"/>
        <v>37.85714285714284</v>
      </c>
      <c r="AP37" s="15"/>
      <c r="AQ37" s="15">
        <f t="shared" si="12"/>
        <v>-595.59845348904275</v>
      </c>
      <c r="AS37" s="15">
        <f t="shared" si="13"/>
        <v>-534.82290512482211</v>
      </c>
    </row>
    <row r="38" spans="1:47" x14ac:dyDescent="0.2">
      <c r="A38" s="8"/>
      <c r="B38" s="8"/>
      <c r="C38" s="8"/>
      <c r="D38" s="8"/>
      <c r="E38" s="8"/>
      <c r="G38" s="8"/>
      <c r="H38" s="8"/>
      <c r="P38" s="6">
        <v>63.2</v>
      </c>
      <c r="Q38" s="15">
        <f t="shared" si="17"/>
        <v>120.68965517241388</v>
      </c>
      <c r="R38" s="6">
        <v>52.6</v>
      </c>
      <c r="S38" s="15">
        <f t="shared" si="5"/>
        <v>5.0000000000000711</v>
      </c>
      <c r="T38" s="6">
        <v>53.7</v>
      </c>
      <c r="U38" s="15">
        <f t="shared" si="6"/>
        <v>42.721518987341817</v>
      </c>
      <c r="V38" s="15"/>
      <c r="W38" s="15"/>
      <c r="AB38" s="15"/>
      <c r="AC38" s="15"/>
      <c r="AD38" s="15"/>
      <c r="AE38" s="15"/>
      <c r="AJ38" s="6">
        <v>52.8</v>
      </c>
      <c r="AK38" s="15">
        <f t="shared" si="18"/>
        <v>1.4792899408283184</v>
      </c>
      <c r="AL38" s="6">
        <v>54.3</v>
      </c>
      <c r="AM38" s="15">
        <f t="shared" si="10"/>
        <v>54.054054054053978</v>
      </c>
      <c r="AN38" s="6">
        <v>38</v>
      </c>
      <c r="AO38" s="15">
        <f t="shared" si="11"/>
        <v>16.428571428571409</v>
      </c>
      <c r="AP38" s="15"/>
      <c r="AQ38" s="15">
        <f t="shared" si="12"/>
        <v>-595.59845348904275</v>
      </c>
      <c r="AS38" s="15">
        <f t="shared" si="13"/>
        <v>-534.82290512482211</v>
      </c>
    </row>
    <row r="39" spans="1:47" x14ac:dyDescent="0.2">
      <c r="A39" s="8"/>
      <c r="B39" s="8"/>
      <c r="C39" s="8"/>
      <c r="D39" s="8"/>
      <c r="E39" s="8"/>
      <c r="G39" s="8"/>
      <c r="H39" s="8"/>
      <c r="P39" s="6">
        <v>57</v>
      </c>
      <c r="Q39" s="15">
        <f t="shared" si="17"/>
        <v>31.609195402298891</v>
      </c>
      <c r="R39" s="6">
        <v>57.3</v>
      </c>
      <c r="S39" s="15">
        <f t="shared" si="5"/>
        <v>83.333333333333343</v>
      </c>
      <c r="T39" s="6">
        <v>53.8</v>
      </c>
      <c r="U39" s="15">
        <f t="shared" si="6"/>
        <v>44.303797468354382</v>
      </c>
      <c r="V39" s="15"/>
      <c r="W39" s="15"/>
      <c r="AD39" s="15"/>
      <c r="AE39" s="15"/>
      <c r="AJ39" s="6">
        <v>54.6</v>
      </c>
      <c r="AK39" s="15">
        <f t="shared" si="18"/>
        <v>28.106508875739628</v>
      </c>
      <c r="AL39" s="6">
        <v>52.6</v>
      </c>
      <c r="AM39" s="15">
        <f t="shared" si="10"/>
        <v>25.337837837837839</v>
      </c>
      <c r="AN39" s="6">
        <v>38.6</v>
      </c>
      <c r="AO39" s="15">
        <f t="shared" si="11"/>
        <v>20.714285714285705</v>
      </c>
      <c r="AP39" s="15"/>
      <c r="AQ39" s="15">
        <f t="shared" si="12"/>
        <v>-595.59845348904275</v>
      </c>
      <c r="AS39" s="15"/>
    </row>
    <row r="40" spans="1:47" x14ac:dyDescent="0.2">
      <c r="A40" s="8"/>
      <c r="B40" s="8"/>
      <c r="C40" s="8"/>
      <c r="D40" s="8"/>
      <c r="E40" s="8"/>
      <c r="G40" s="8"/>
      <c r="H40" s="8"/>
      <c r="P40" s="6">
        <v>56.7</v>
      </c>
      <c r="Q40" s="15">
        <f t="shared" si="17"/>
        <v>27.298850574712723</v>
      </c>
      <c r="R40" s="6">
        <v>54.6</v>
      </c>
      <c r="S40" s="15">
        <f t="shared" si="5"/>
        <v>38.3333333333334</v>
      </c>
      <c r="T40" s="6">
        <v>53.2</v>
      </c>
      <c r="U40" s="15">
        <f t="shared" si="6"/>
        <v>34.810126582278521</v>
      </c>
      <c r="V40" s="15"/>
      <c r="W40" s="15"/>
      <c r="AJ40" s="6">
        <v>55.7</v>
      </c>
      <c r="AK40" s="15">
        <f t="shared" si="18"/>
        <v>44.378698224852073</v>
      </c>
      <c r="AL40" s="6">
        <v>58.4</v>
      </c>
      <c r="AM40" s="15">
        <f t="shared" si="10"/>
        <v>123.31081081081076</v>
      </c>
      <c r="AN40" s="6">
        <v>38.6</v>
      </c>
      <c r="AO40" s="15">
        <f t="shared" si="11"/>
        <v>20.714285714285705</v>
      </c>
      <c r="AP40" s="15"/>
      <c r="AQ40" s="15">
        <f t="shared" si="12"/>
        <v>-595.59845348904275</v>
      </c>
      <c r="AR40" s="14"/>
      <c r="AS40" s="15"/>
    </row>
    <row r="41" spans="1:47" x14ac:dyDescent="0.2">
      <c r="A41" s="8"/>
      <c r="B41" s="8"/>
      <c r="C41" s="8"/>
      <c r="G41" s="8"/>
      <c r="H41" s="8"/>
      <c r="P41" s="6">
        <v>59.4</v>
      </c>
      <c r="Q41" s="15">
        <f t="shared" si="17"/>
        <v>66.091954022988531</v>
      </c>
      <c r="R41" s="6">
        <v>55.6</v>
      </c>
      <c r="S41" s="15">
        <f t="shared" si="5"/>
        <v>55.000000000000071</v>
      </c>
      <c r="T41" s="6">
        <v>55.3</v>
      </c>
      <c r="U41" s="15">
        <f t="shared" si="6"/>
        <v>68.037974683544249</v>
      </c>
      <c r="V41" s="15"/>
      <c r="W41" s="15"/>
      <c r="AJ41" s="6">
        <v>55</v>
      </c>
      <c r="AK41" s="15">
        <f t="shared" si="18"/>
        <v>34.023668639053213</v>
      </c>
      <c r="AL41" s="6">
        <v>54</v>
      </c>
      <c r="AM41" s="15">
        <f t="shared" si="10"/>
        <v>48.986486486486463</v>
      </c>
      <c r="AN41" s="6">
        <v>36.700000000000003</v>
      </c>
      <c r="AO41" s="15">
        <f t="shared" si="11"/>
        <v>7.1428571428571423</v>
      </c>
      <c r="AP41" s="15"/>
      <c r="AQ41" s="15">
        <f t="shared" si="12"/>
        <v>-595.59845348904275</v>
      </c>
      <c r="AR41" s="14"/>
      <c r="AS41" s="15"/>
    </row>
    <row r="42" spans="1:47" x14ac:dyDescent="0.2">
      <c r="A42" s="8"/>
      <c r="G42" s="8"/>
      <c r="H42" s="8"/>
      <c r="P42" s="6">
        <v>54</v>
      </c>
      <c r="Q42" s="15">
        <f t="shared" si="17"/>
        <v>-11.494252873563179</v>
      </c>
      <c r="R42" s="6">
        <v>53.5</v>
      </c>
      <c r="S42" s="15">
        <f t="shared" ref="S42:S73" si="19">((R42-R$2)/(2*R$3))*50</f>
        <v>20.00000000000005</v>
      </c>
      <c r="T42" s="6">
        <v>53</v>
      </c>
      <c r="U42" s="15">
        <f t="shared" ref="U42:U73" si="20">((T42-T$2)/(2*T$3))*50</f>
        <v>31.645569620253163</v>
      </c>
      <c r="V42" s="15"/>
      <c r="W42" s="15"/>
      <c r="AJ42" s="6">
        <v>53</v>
      </c>
      <c r="AK42" s="15">
        <f t="shared" si="18"/>
        <v>4.4378698224851654</v>
      </c>
      <c r="AL42" s="6">
        <v>53.3</v>
      </c>
      <c r="AM42" s="15">
        <f t="shared" si="10"/>
        <v>37.16216216216209</v>
      </c>
      <c r="AN42" s="6">
        <v>37</v>
      </c>
      <c r="AO42" s="15">
        <f t="shared" si="11"/>
        <v>9.2857142857142652</v>
      </c>
      <c r="AP42" s="15"/>
      <c r="AQ42" s="15">
        <f t="shared" ref="AQ42:AQ73" si="21">((AP42-$AP$2)/(2*$AP$3))*50</f>
        <v>-595.59845348904275</v>
      </c>
      <c r="AR42" s="14"/>
      <c r="AS42" s="15"/>
    </row>
    <row r="43" spans="1:47" x14ac:dyDescent="0.2">
      <c r="A43" s="8"/>
      <c r="G43" s="8"/>
      <c r="H43" s="8"/>
      <c r="P43" s="6">
        <v>54</v>
      </c>
      <c r="Q43" s="15">
        <f t="shared" si="17"/>
        <v>-11.494252873563179</v>
      </c>
      <c r="R43" s="6">
        <v>52.4</v>
      </c>
      <c r="S43" s="15">
        <f t="shared" si="19"/>
        <v>1.6666666666666903</v>
      </c>
      <c r="T43" s="6">
        <v>54.2</v>
      </c>
      <c r="U43" s="15">
        <f t="shared" si="20"/>
        <v>50.632911392405113</v>
      </c>
      <c r="V43" s="15"/>
      <c r="W43" s="15"/>
      <c r="AJ43" s="6">
        <v>60</v>
      </c>
      <c r="AK43" s="15">
        <f t="shared" si="18"/>
        <v>107.98816568047333</v>
      </c>
      <c r="AL43" s="6">
        <v>50.6</v>
      </c>
      <c r="AM43" s="15">
        <f t="shared" si="10"/>
        <v>-8.4459459459459456</v>
      </c>
      <c r="AN43" s="6">
        <v>38.6</v>
      </c>
      <c r="AO43" s="15">
        <f t="shared" si="11"/>
        <v>20.714285714285705</v>
      </c>
      <c r="AP43" s="15"/>
      <c r="AQ43" s="15">
        <f t="shared" si="21"/>
        <v>-595.59845348904275</v>
      </c>
      <c r="AR43" s="14"/>
      <c r="AS43" s="15"/>
    </row>
    <row r="44" spans="1:47" x14ac:dyDescent="0.2">
      <c r="A44" s="8"/>
      <c r="G44" s="8"/>
      <c r="H44" s="8"/>
      <c r="P44" s="6">
        <v>51.7</v>
      </c>
      <c r="Q44" s="15">
        <f t="shared" si="17"/>
        <v>-44.540229885057393</v>
      </c>
      <c r="R44" s="6">
        <v>56.5</v>
      </c>
      <c r="S44" s="15">
        <f t="shared" si="19"/>
        <v>70.000000000000057</v>
      </c>
      <c r="T44" s="6">
        <v>54</v>
      </c>
      <c r="U44" s="15">
        <f t="shared" si="20"/>
        <v>47.468354430379748</v>
      </c>
      <c r="V44" s="15"/>
      <c r="W44" s="15"/>
      <c r="AJ44" s="6">
        <v>55.6</v>
      </c>
      <c r="AK44" s="15">
        <f t="shared" si="18"/>
        <v>42.89940828402365</v>
      </c>
      <c r="AL44" s="6">
        <v>54.1</v>
      </c>
      <c r="AM44" s="15">
        <f t="shared" si="10"/>
        <v>50.675675675675677</v>
      </c>
      <c r="AN44" s="6">
        <v>36</v>
      </c>
      <c r="AO44" s="15">
        <f t="shared" si="11"/>
        <v>2.1428571428571224</v>
      </c>
      <c r="AP44" s="15"/>
      <c r="AQ44" s="15">
        <f t="shared" si="21"/>
        <v>-595.59845348904275</v>
      </c>
      <c r="AR44" s="14"/>
      <c r="AS44" s="15"/>
    </row>
    <row r="45" spans="1:47" x14ac:dyDescent="0.2">
      <c r="A45" s="8"/>
      <c r="G45" s="8"/>
      <c r="H45" s="8"/>
      <c r="P45" s="6">
        <v>61.3</v>
      </c>
      <c r="Q45" s="15">
        <f t="shared" si="17"/>
        <v>93.390804597701148</v>
      </c>
      <c r="R45" s="6">
        <v>55.2</v>
      </c>
      <c r="S45" s="15">
        <f t="shared" si="19"/>
        <v>48.333333333333428</v>
      </c>
      <c r="T45" s="6">
        <v>51.6</v>
      </c>
      <c r="U45" s="15">
        <f t="shared" si="20"/>
        <v>9.4936708860759715</v>
      </c>
      <c r="V45" s="15"/>
      <c r="W45" s="15"/>
      <c r="AJ45" s="6">
        <v>54</v>
      </c>
      <c r="AK45" s="15">
        <f t="shared" si="18"/>
        <v>19.230769230769191</v>
      </c>
      <c r="AL45" s="6">
        <v>60.7</v>
      </c>
      <c r="AM45" s="15">
        <f t="shared" si="10"/>
        <v>162.16216216216219</v>
      </c>
      <c r="AN45" s="6">
        <v>38.5</v>
      </c>
      <c r="AO45" s="15">
        <f t="shared" si="11"/>
        <v>19.999999999999979</v>
      </c>
      <c r="AP45" s="15"/>
      <c r="AQ45" s="15">
        <f t="shared" si="21"/>
        <v>-595.59845348904275</v>
      </c>
      <c r="AR45" s="14"/>
      <c r="AS45" s="15"/>
    </row>
    <row r="46" spans="1:47" x14ac:dyDescent="0.2">
      <c r="A46" s="8"/>
      <c r="G46" s="8"/>
      <c r="H46" s="8"/>
      <c r="P46" s="6">
        <v>60</v>
      </c>
      <c r="Q46" s="15">
        <f t="shared" si="17"/>
        <v>74.712643678160958</v>
      </c>
      <c r="R46" s="6">
        <v>53</v>
      </c>
      <c r="S46" s="15">
        <f t="shared" si="19"/>
        <v>11.666666666666714</v>
      </c>
      <c r="T46" s="6">
        <v>58</v>
      </c>
      <c r="U46" s="15">
        <f t="shared" si="20"/>
        <v>110.75949367088607</v>
      </c>
      <c r="V46" s="15"/>
      <c r="W46" s="15"/>
      <c r="AJ46" s="6">
        <v>51.7</v>
      </c>
      <c r="AK46" s="15">
        <f t="shared" si="18"/>
        <v>-14.792899408284024</v>
      </c>
      <c r="AL46" s="6">
        <v>55.8</v>
      </c>
      <c r="AM46" s="15">
        <f t="shared" si="10"/>
        <v>79.391891891891817</v>
      </c>
      <c r="AN46" s="6">
        <v>35</v>
      </c>
      <c r="AO46" s="15">
        <f t="shared" si="11"/>
        <v>-5.0000000000000204</v>
      </c>
      <c r="AP46" s="15"/>
      <c r="AQ46" s="15">
        <f t="shared" si="21"/>
        <v>-595.59845348904275</v>
      </c>
      <c r="AR46" s="14"/>
      <c r="AS46" s="15"/>
    </row>
    <row r="47" spans="1:47" x14ac:dyDescent="0.2">
      <c r="A47" s="8"/>
      <c r="G47" s="8"/>
      <c r="H47" s="8"/>
      <c r="P47" s="6">
        <v>59</v>
      </c>
      <c r="Q47" s="15">
        <f t="shared" si="17"/>
        <v>60.344827586206939</v>
      </c>
      <c r="R47" s="6">
        <v>59.4</v>
      </c>
      <c r="S47" s="15">
        <f t="shared" si="19"/>
        <v>118.33333333333336</v>
      </c>
      <c r="T47" s="6">
        <v>55.8</v>
      </c>
      <c r="U47" s="15">
        <f t="shared" si="20"/>
        <v>75.949367088607545</v>
      </c>
      <c r="AJ47" s="6">
        <v>54.5</v>
      </c>
      <c r="AK47" s="15">
        <f t="shared" si="18"/>
        <v>26.627218934911202</v>
      </c>
      <c r="AL47" s="6">
        <v>57</v>
      </c>
      <c r="AM47" s="15">
        <f t="shared" si="10"/>
        <v>99.662162162162133</v>
      </c>
      <c r="AN47" s="6">
        <v>38.5</v>
      </c>
      <c r="AO47" s="15">
        <f t="shared" si="11"/>
        <v>19.999999999999979</v>
      </c>
      <c r="AP47" s="15"/>
      <c r="AQ47" s="15">
        <f t="shared" si="21"/>
        <v>-595.59845348904275</v>
      </c>
      <c r="AR47" s="14"/>
      <c r="AS47" s="15"/>
    </row>
    <row r="48" spans="1:47" x14ac:dyDescent="0.2">
      <c r="P48" s="6">
        <v>58.2</v>
      </c>
      <c r="Q48" s="15">
        <f t="shared" si="17"/>
        <v>48.850574712643763</v>
      </c>
      <c r="R48" s="6">
        <v>57</v>
      </c>
      <c r="S48" s="15">
        <f t="shared" si="19"/>
        <v>78.333333333333371</v>
      </c>
      <c r="T48" s="6">
        <v>51</v>
      </c>
      <c r="U48" s="15">
        <f t="shared" si="20"/>
        <v>0</v>
      </c>
      <c r="AJ48" s="6">
        <v>63.2</v>
      </c>
      <c r="AK48" s="15">
        <f t="shared" si="18"/>
        <v>155.32544378698225</v>
      </c>
      <c r="AL48" s="6">
        <v>49</v>
      </c>
      <c r="AM48" s="15">
        <f t="shared" si="10"/>
        <v>-35.472972972972997</v>
      </c>
      <c r="AN48" s="6">
        <v>36</v>
      </c>
      <c r="AO48" s="15">
        <f t="shared" si="11"/>
        <v>2.1428571428571224</v>
      </c>
      <c r="AP48" s="15"/>
      <c r="AQ48" s="15">
        <f t="shared" si="21"/>
        <v>-595.59845348904275</v>
      </c>
      <c r="AR48" s="14"/>
      <c r="AS48" s="15"/>
    </row>
    <row r="49" spans="16:45" x14ac:dyDescent="0.2">
      <c r="P49" s="6">
        <v>58</v>
      </c>
      <c r="Q49" s="15">
        <f t="shared" si="17"/>
        <v>45.97701149425292</v>
      </c>
      <c r="R49" s="6">
        <v>52</v>
      </c>
      <c r="S49" s="15">
        <f t="shared" si="19"/>
        <v>-4.999999999999952</v>
      </c>
      <c r="T49" s="6">
        <v>53.5</v>
      </c>
      <c r="U49" s="15">
        <f t="shared" si="20"/>
        <v>39.556962025316459</v>
      </c>
      <c r="AJ49" s="6">
        <v>57</v>
      </c>
      <c r="AK49" s="15">
        <f t="shared" si="18"/>
        <v>63.609467455621257</v>
      </c>
      <c r="AL49" s="6">
        <v>55.7</v>
      </c>
      <c r="AM49" s="15">
        <f t="shared" si="10"/>
        <v>77.702702702702737</v>
      </c>
      <c r="AN49" s="6">
        <v>37.4</v>
      </c>
      <c r="AO49" s="15">
        <f t="shared" si="11"/>
        <v>12.142857142857112</v>
      </c>
      <c r="AP49" s="15"/>
      <c r="AQ49" s="15">
        <f t="shared" si="21"/>
        <v>-595.59845348904275</v>
      </c>
      <c r="AR49" s="14"/>
      <c r="AS49" s="15"/>
    </row>
    <row r="50" spans="16:45" x14ac:dyDescent="0.2">
      <c r="P50" s="6">
        <v>57.4</v>
      </c>
      <c r="Q50" s="15">
        <f t="shared" si="17"/>
        <v>37.356321839080479</v>
      </c>
      <c r="R50" s="6">
        <v>56.5</v>
      </c>
      <c r="S50" s="15">
        <f t="shared" si="19"/>
        <v>70.000000000000057</v>
      </c>
      <c r="T50" s="6">
        <v>54.6</v>
      </c>
      <c r="U50" s="15">
        <f t="shared" si="20"/>
        <v>56.962025316455708</v>
      </c>
      <c r="AJ50" s="6">
        <v>50.2</v>
      </c>
      <c r="AK50" s="15">
        <f t="shared" si="18"/>
        <v>-36.982248520710058</v>
      </c>
      <c r="AL50" s="6">
        <v>50.8</v>
      </c>
      <c r="AM50" s="15">
        <f t="shared" si="10"/>
        <v>-5.0675675675676395</v>
      </c>
      <c r="AN50" s="6">
        <v>37.6</v>
      </c>
      <c r="AO50" s="15">
        <f t="shared" si="11"/>
        <v>13.571428571428562</v>
      </c>
      <c r="AP50" s="15"/>
      <c r="AQ50" s="15">
        <f t="shared" si="21"/>
        <v>-595.59845348904275</v>
      </c>
      <c r="AR50" s="14"/>
      <c r="AS50" s="15"/>
    </row>
    <row r="51" spans="16:45" x14ac:dyDescent="0.2">
      <c r="P51" s="6">
        <v>57.5</v>
      </c>
      <c r="Q51" s="15">
        <f t="shared" si="17"/>
        <v>38.7931034482759</v>
      </c>
      <c r="R51" s="6">
        <v>54.2</v>
      </c>
      <c r="S51" s="15">
        <f t="shared" si="19"/>
        <v>31.66666666666676</v>
      </c>
      <c r="T51" s="6">
        <v>53.6</v>
      </c>
      <c r="U51" s="15">
        <f t="shared" si="20"/>
        <v>41.139240506329131</v>
      </c>
      <c r="AJ51" s="6">
        <v>56.3</v>
      </c>
      <c r="AK51" s="15">
        <f t="shared" si="18"/>
        <v>53.254437869822404</v>
      </c>
      <c r="AL51" s="6">
        <v>53</v>
      </c>
      <c r="AM51" s="15">
        <f t="shared" si="10"/>
        <v>32.094594594594575</v>
      </c>
      <c r="AN51" s="6">
        <v>35</v>
      </c>
      <c r="AO51" s="15">
        <f t="shared" si="11"/>
        <v>-5.0000000000000204</v>
      </c>
      <c r="AP51" s="15"/>
      <c r="AQ51" s="15">
        <f t="shared" si="21"/>
        <v>-595.59845348904275</v>
      </c>
      <c r="AR51" s="14"/>
      <c r="AS51" s="15"/>
    </row>
    <row r="52" spans="16:45" x14ac:dyDescent="0.2">
      <c r="P52" s="6">
        <v>58.6</v>
      </c>
      <c r="Q52" s="15">
        <f t="shared" si="17"/>
        <v>54.597701149425347</v>
      </c>
      <c r="R52" s="6">
        <v>54.5</v>
      </c>
      <c r="S52" s="15">
        <f t="shared" si="19"/>
        <v>36.666666666666714</v>
      </c>
      <c r="T52" s="6">
        <v>56</v>
      </c>
      <c r="U52" s="15">
        <f t="shared" si="20"/>
        <v>79.113924050632917</v>
      </c>
      <c r="AJ52" s="6">
        <v>52</v>
      </c>
      <c r="AK52" s="15">
        <f t="shared" si="18"/>
        <v>-10.355029585798858</v>
      </c>
      <c r="AL52" s="6">
        <v>55.4</v>
      </c>
      <c r="AM52" s="15">
        <f t="shared" si="10"/>
        <v>72.635135135135087</v>
      </c>
      <c r="AN52" s="6">
        <v>36.6</v>
      </c>
      <c r="AO52" s="15">
        <f t="shared" si="11"/>
        <v>6.4285714285714182</v>
      </c>
      <c r="AP52" s="15"/>
      <c r="AQ52" s="15">
        <f t="shared" si="21"/>
        <v>-595.59845348904275</v>
      </c>
      <c r="AR52" s="14"/>
      <c r="AS52" s="15"/>
    </row>
    <row r="53" spans="16:45" x14ac:dyDescent="0.2">
      <c r="P53" s="6">
        <v>56.7</v>
      </c>
      <c r="Q53" s="15">
        <f t="shared" si="17"/>
        <v>27.298850574712723</v>
      </c>
      <c r="R53" s="6">
        <v>56.6</v>
      </c>
      <c r="S53" s="15">
        <f t="shared" si="19"/>
        <v>71.666666666666728</v>
      </c>
      <c r="T53" s="6">
        <v>56.1</v>
      </c>
      <c r="U53" s="15">
        <f t="shared" si="20"/>
        <v>80.696202531645582</v>
      </c>
      <c r="AJ53" s="6">
        <v>53.8</v>
      </c>
      <c r="AK53" s="15">
        <f t="shared" si="18"/>
        <v>16.272189349112342</v>
      </c>
      <c r="AL53" s="6">
        <v>51</v>
      </c>
      <c r="AM53" s="15">
        <f t="shared" si="10"/>
        <v>-1.6891891891892132</v>
      </c>
      <c r="AN53" s="6">
        <v>39</v>
      </c>
      <c r="AO53" s="15">
        <f t="shared" si="11"/>
        <v>23.571428571428552</v>
      </c>
      <c r="AP53" s="15"/>
      <c r="AQ53" s="15">
        <f t="shared" si="21"/>
        <v>-595.59845348904275</v>
      </c>
      <c r="AR53" s="14"/>
      <c r="AS53" s="15"/>
    </row>
    <row r="54" spans="16:45" x14ac:dyDescent="0.2">
      <c r="P54" s="6">
        <v>53.5</v>
      </c>
      <c r="Q54" s="15">
        <f t="shared" si="17"/>
        <v>-18.67816091954019</v>
      </c>
      <c r="R54" s="6">
        <v>54.2</v>
      </c>
      <c r="S54" s="15">
        <f t="shared" si="19"/>
        <v>31.66666666666676</v>
      </c>
      <c r="T54" s="6">
        <v>53.5</v>
      </c>
      <c r="U54" s="15">
        <f t="shared" si="20"/>
        <v>39.556962025316459</v>
      </c>
      <c r="AJ54" s="6">
        <v>55.7</v>
      </c>
      <c r="AK54" s="15">
        <f t="shared" si="18"/>
        <v>44.378698224852073</v>
      </c>
      <c r="AL54" s="6">
        <v>56</v>
      </c>
      <c r="AM54" s="15">
        <f t="shared" si="10"/>
        <v>82.770270270270245</v>
      </c>
      <c r="AN54" s="6">
        <v>36.5</v>
      </c>
      <c r="AO54" s="15">
        <f t="shared" si="11"/>
        <v>5.714285714285694</v>
      </c>
      <c r="AP54" s="15"/>
      <c r="AQ54" s="15">
        <f t="shared" si="21"/>
        <v>-595.59845348904275</v>
      </c>
      <c r="AS54" s="15"/>
    </row>
    <row r="55" spans="16:45" x14ac:dyDescent="0.2">
      <c r="P55" s="6">
        <v>56.3</v>
      </c>
      <c r="Q55" s="15">
        <f t="shared" si="17"/>
        <v>21.551724137931036</v>
      </c>
      <c r="R55" s="6">
        <v>52</v>
      </c>
      <c r="S55" s="15">
        <f t="shared" si="19"/>
        <v>-4.999999999999952</v>
      </c>
      <c r="T55" s="6">
        <v>52.4</v>
      </c>
      <c r="U55" s="15">
        <f t="shared" si="20"/>
        <v>22.151898734177191</v>
      </c>
      <c r="AJ55" s="6">
        <v>53</v>
      </c>
      <c r="AK55" s="15">
        <f t="shared" si="18"/>
        <v>4.4378698224851654</v>
      </c>
      <c r="AL55" s="6">
        <v>55.7</v>
      </c>
      <c r="AM55" s="15">
        <f t="shared" si="10"/>
        <v>77.702702702702737</v>
      </c>
      <c r="AO55" s="15"/>
      <c r="AP55" s="15"/>
      <c r="AQ55" s="15">
        <f t="shared" si="21"/>
        <v>-595.59845348904275</v>
      </c>
      <c r="AS55" s="15"/>
    </row>
    <row r="56" spans="16:45" x14ac:dyDescent="0.2">
      <c r="P56" s="6">
        <v>56.4</v>
      </c>
      <c r="Q56" s="15">
        <f t="shared" si="17"/>
        <v>22.98850574712646</v>
      </c>
      <c r="R56" s="6">
        <v>55.3</v>
      </c>
      <c r="S56" s="15">
        <f t="shared" si="19"/>
        <v>50</v>
      </c>
      <c r="T56" s="6">
        <v>54.4</v>
      </c>
      <c r="U56" s="15">
        <f t="shared" si="20"/>
        <v>53.797468354430357</v>
      </c>
      <c r="AJ56" s="6">
        <v>59.1</v>
      </c>
      <c r="AK56" s="15">
        <f t="shared" si="18"/>
        <v>94.674556213017738</v>
      </c>
      <c r="AL56" s="6">
        <v>54.3</v>
      </c>
      <c r="AM56" s="15">
        <f t="shared" si="10"/>
        <v>54.054054054053978</v>
      </c>
      <c r="AO56" s="15"/>
      <c r="AP56" s="15"/>
      <c r="AQ56" s="15">
        <f t="shared" si="21"/>
        <v>-595.59845348904275</v>
      </c>
      <c r="AS56" s="15"/>
    </row>
    <row r="57" spans="16:45" x14ac:dyDescent="0.2">
      <c r="P57" s="6">
        <v>60</v>
      </c>
      <c r="Q57" s="15">
        <f t="shared" si="17"/>
        <v>74.712643678160958</v>
      </c>
      <c r="R57" s="6">
        <v>53</v>
      </c>
      <c r="S57" s="15">
        <f t="shared" si="19"/>
        <v>11.666666666666714</v>
      </c>
      <c r="T57" s="6">
        <v>54</v>
      </c>
      <c r="U57" s="15">
        <f t="shared" si="20"/>
        <v>47.468354430379748</v>
      </c>
      <c r="AJ57" s="6">
        <v>59.3</v>
      </c>
      <c r="AK57" s="15">
        <f t="shared" si="18"/>
        <v>97.633136094674484</v>
      </c>
      <c r="AL57" s="6">
        <v>56.4</v>
      </c>
      <c r="AM57" s="15">
        <f t="shared" si="10"/>
        <v>89.527027027026989</v>
      </c>
      <c r="AO57" s="15"/>
      <c r="AP57" s="15"/>
      <c r="AQ57" s="15">
        <f t="shared" si="21"/>
        <v>-595.59845348904275</v>
      </c>
      <c r="AS57" s="15"/>
    </row>
    <row r="58" spans="16:45" x14ac:dyDescent="0.2">
      <c r="P58" s="6">
        <v>58</v>
      </c>
      <c r="Q58" s="15">
        <f t="shared" si="17"/>
        <v>45.97701149425292</v>
      </c>
      <c r="R58" s="6">
        <v>52.8</v>
      </c>
      <c r="S58" s="15">
        <f t="shared" si="19"/>
        <v>8.3333333333333321</v>
      </c>
      <c r="T58" s="6">
        <v>55.4</v>
      </c>
      <c r="U58" s="15">
        <f t="shared" si="20"/>
        <v>69.620253164556928</v>
      </c>
      <c r="AJ58" s="6">
        <v>57.1</v>
      </c>
      <c r="AK58" s="15">
        <f t="shared" si="18"/>
        <v>65.08875739644968</v>
      </c>
      <c r="AL58" s="6">
        <v>57</v>
      </c>
      <c r="AM58" s="15">
        <f t="shared" si="10"/>
        <v>99.662162162162133</v>
      </c>
      <c r="AO58" s="15"/>
      <c r="AP58" s="15"/>
      <c r="AQ58" s="15">
        <f t="shared" si="21"/>
        <v>-595.59845348904275</v>
      </c>
      <c r="AS58" s="15"/>
    </row>
    <row r="59" spans="16:45" x14ac:dyDescent="0.2">
      <c r="P59" s="6">
        <v>58.2</v>
      </c>
      <c r="Q59" s="15">
        <f t="shared" si="17"/>
        <v>48.850574712643763</v>
      </c>
      <c r="R59" s="6">
        <v>55.4</v>
      </c>
      <c r="S59" s="15">
        <f t="shared" si="19"/>
        <v>51.666666666666693</v>
      </c>
      <c r="T59" s="6">
        <v>53.7</v>
      </c>
      <c r="U59" s="15">
        <f t="shared" si="20"/>
        <v>42.721518987341817</v>
      </c>
      <c r="AJ59" s="6">
        <v>58</v>
      </c>
      <c r="AK59" s="15">
        <f t="shared" si="18"/>
        <v>78.402366863905286</v>
      </c>
      <c r="AL59" s="6">
        <v>55.2</v>
      </c>
      <c r="AM59" s="15">
        <f t="shared" si="10"/>
        <v>69.256756756756772</v>
      </c>
      <c r="AO59" s="15"/>
      <c r="AP59" s="15"/>
      <c r="AQ59" s="15">
        <f t="shared" si="21"/>
        <v>-595.59845348904275</v>
      </c>
      <c r="AS59" s="15"/>
    </row>
    <row r="60" spans="16:45" x14ac:dyDescent="0.2">
      <c r="P60" s="6">
        <v>54</v>
      </c>
      <c r="Q60" s="15">
        <f t="shared" si="17"/>
        <v>-11.494252873563179</v>
      </c>
      <c r="R60" s="6">
        <v>56</v>
      </c>
      <c r="S60" s="15">
        <f t="shared" si="19"/>
        <v>61.666666666666714</v>
      </c>
      <c r="T60" s="6">
        <v>54.5</v>
      </c>
      <c r="U60" s="15">
        <f t="shared" si="20"/>
        <v>55.379746835443036</v>
      </c>
      <c r="AJ60" s="6">
        <v>58.4</v>
      </c>
      <c r="AK60" s="15">
        <f t="shared" si="18"/>
        <v>84.319526627218877</v>
      </c>
      <c r="AL60" s="6">
        <v>54.8</v>
      </c>
      <c r="AM60" s="15">
        <f t="shared" si="10"/>
        <v>62.499999999999936</v>
      </c>
      <c r="AO60" s="15"/>
      <c r="AP60" s="15"/>
      <c r="AQ60" s="15">
        <f t="shared" si="21"/>
        <v>-595.59845348904275</v>
      </c>
      <c r="AS60" s="15"/>
    </row>
    <row r="61" spans="16:45" x14ac:dyDescent="0.2">
      <c r="P61" s="6">
        <v>56.7</v>
      </c>
      <c r="Q61" s="15">
        <f t="shared" si="17"/>
        <v>27.298850574712723</v>
      </c>
      <c r="R61" s="6">
        <v>55</v>
      </c>
      <c r="S61" s="15">
        <f t="shared" si="19"/>
        <v>45.000000000000043</v>
      </c>
      <c r="T61" s="6">
        <v>54.5</v>
      </c>
      <c r="U61" s="15">
        <f t="shared" si="20"/>
        <v>55.379746835443036</v>
      </c>
      <c r="AJ61" s="6">
        <v>60.8</v>
      </c>
      <c r="AK61" s="15">
        <f t="shared" si="18"/>
        <v>119.8224852071005</v>
      </c>
      <c r="AL61" s="6">
        <v>54.6</v>
      </c>
      <c r="AM61" s="15">
        <f t="shared" si="10"/>
        <v>59.121621621621621</v>
      </c>
      <c r="AO61" s="15"/>
      <c r="AP61" s="15"/>
      <c r="AQ61" s="15">
        <f t="shared" si="21"/>
        <v>-595.59845348904275</v>
      </c>
      <c r="AS61" s="15"/>
    </row>
    <row r="62" spans="16:45" x14ac:dyDescent="0.2">
      <c r="P62" s="6">
        <v>57</v>
      </c>
      <c r="Q62" s="15">
        <f t="shared" si="17"/>
        <v>31.609195402298891</v>
      </c>
      <c r="R62" s="6">
        <v>51.3</v>
      </c>
      <c r="S62" s="15">
        <f t="shared" si="19"/>
        <v>-16.666666666666664</v>
      </c>
      <c r="T62" s="6">
        <v>53.4</v>
      </c>
      <c r="U62" s="15">
        <f t="shared" si="20"/>
        <v>37.974683544303772</v>
      </c>
      <c r="AJ62" s="6">
        <v>56.3</v>
      </c>
      <c r="AK62" s="15">
        <f t="shared" si="18"/>
        <v>53.254437869822404</v>
      </c>
      <c r="AL62" s="6">
        <v>54.7</v>
      </c>
      <c r="AM62" s="15">
        <f t="shared" si="10"/>
        <v>60.810810810810835</v>
      </c>
      <c r="AO62" s="15"/>
      <c r="AP62" s="15"/>
      <c r="AQ62" s="15">
        <f t="shared" si="21"/>
        <v>-595.59845348904275</v>
      </c>
      <c r="AS62" s="15"/>
    </row>
    <row r="63" spans="16:45" x14ac:dyDescent="0.2">
      <c r="P63" s="6">
        <v>58.4</v>
      </c>
      <c r="Q63" s="15">
        <f t="shared" si="17"/>
        <v>51.724137931034505</v>
      </c>
      <c r="R63" s="6">
        <v>55.7</v>
      </c>
      <c r="S63" s="15">
        <f t="shared" si="19"/>
        <v>56.666666666666764</v>
      </c>
      <c r="T63" s="6">
        <v>56</v>
      </c>
      <c r="U63" s="15">
        <f t="shared" si="20"/>
        <v>79.113924050632917</v>
      </c>
      <c r="AJ63" s="6">
        <v>55</v>
      </c>
      <c r="AK63" s="15">
        <f t="shared" si="18"/>
        <v>34.023668639053213</v>
      </c>
      <c r="AL63" s="6">
        <v>54.7</v>
      </c>
      <c r="AM63" s="15">
        <f t="shared" si="10"/>
        <v>60.810810810810835</v>
      </c>
      <c r="AO63" s="15"/>
      <c r="AP63" s="15"/>
      <c r="AQ63" s="15">
        <f t="shared" si="21"/>
        <v>-595.59845348904275</v>
      </c>
    </row>
    <row r="64" spans="16:45" x14ac:dyDescent="0.2">
      <c r="P64" s="6">
        <v>59.5</v>
      </c>
      <c r="Q64" s="15">
        <f t="shared" si="17"/>
        <v>67.528735632183938</v>
      </c>
      <c r="R64" s="6">
        <v>54.3</v>
      </c>
      <c r="S64" s="15">
        <f t="shared" si="19"/>
        <v>33.333333333333329</v>
      </c>
      <c r="T64" s="6">
        <v>50.6</v>
      </c>
      <c r="U64" s="15">
        <f t="shared" si="20"/>
        <v>-6.3291139240506098</v>
      </c>
      <c r="AJ64" s="6">
        <v>59.3</v>
      </c>
      <c r="AK64" s="15">
        <f t="shared" si="18"/>
        <v>97.633136094674484</v>
      </c>
      <c r="AL64" s="6">
        <v>52.4</v>
      </c>
      <c r="AM64" s="15">
        <f t="shared" si="10"/>
        <v>21.959459459459413</v>
      </c>
      <c r="AO64" s="15"/>
      <c r="AP64" s="15"/>
      <c r="AQ64" s="15">
        <f t="shared" si="21"/>
        <v>-595.59845348904275</v>
      </c>
    </row>
    <row r="65" spans="16:43" x14ac:dyDescent="0.2">
      <c r="P65" s="6">
        <v>56</v>
      </c>
      <c r="Q65" s="15">
        <f t="shared" si="17"/>
        <v>17.241379310344868</v>
      </c>
      <c r="R65" s="6">
        <v>56.7</v>
      </c>
      <c r="S65" s="15">
        <f t="shared" si="19"/>
        <v>73.333333333333428</v>
      </c>
      <c r="T65" s="6">
        <v>58</v>
      </c>
      <c r="U65" s="15">
        <f t="shared" si="20"/>
        <v>110.75949367088607</v>
      </c>
      <c r="AJ65" s="6">
        <v>56</v>
      </c>
      <c r="AK65" s="15">
        <f t="shared" si="18"/>
        <v>48.816568047337242</v>
      </c>
      <c r="AL65" s="6">
        <v>53</v>
      </c>
      <c r="AM65" s="15">
        <f t="shared" si="10"/>
        <v>32.094594594594575</v>
      </c>
      <c r="AO65" s="15"/>
      <c r="AP65" s="15"/>
      <c r="AQ65" s="15">
        <f t="shared" si="21"/>
        <v>-595.59845348904275</v>
      </c>
    </row>
    <row r="66" spans="16:43" x14ac:dyDescent="0.2">
      <c r="P66" s="6">
        <v>64.7</v>
      </c>
      <c r="Q66" s="15">
        <f t="shared" si="17"/>
        <v>142.24137931034491</v>
      </c>
      <c r="R66" s="6">
        <v>52.4</v>
      </c>
      <c r="S66" s="15">
        <f t="shared" si="19"/>
        <v>1.6666666666666903</v>
      </c>
      <c r="T66" s="6">
        <v>56</v>
      </c>
      <c r="U66" s="15">
        <f t="shared" si="20"/>
        <v>79.113924050632917</v>
      </c>
      <c r="AJ66" s="6">
        <v>56</v>
      </c>
      <c r="AK66" s="15">
        <f t="shared" si="18"/>
        <v>48.816568047337242</v>
      </c>
      <c r="AL66" s="6">
        <v>52.8</v>
      </c>
      <c r="AM66" s="15">
        <f t="shared" si="10"/>
        <v>28.716216216216147</v>
      </c>
      <c r="AO66" s="15"/>
      <c r="AP66" s="15"/>
      <c r="AQ66" s="15">
        <f t="shared" si="21"/>
        <v>-595.59845348904275</v>
      </c>
    </row>
    <row r="67" spans="16:43" x14ac:dyDescent="0.2">
      <c r="P67" s="6">
        <v>58.8</v>
      </c>
      <c r="Q67" s="15">
        <f t="shared" si="17"/>
        <v>57.47126436781609</v>
      </c>
      <c r="R67" s="6">
        <v>55</v>
      </c>
      <c r="S67" s="15">
        <f t="shared" si="19"/>
        <v>45.000000000000043</v>
      </c>
      <c r="T67" s="6">
        <v>56.4</v>
      </c>
      <c r="U67" s="15">
        <f t="shared" si="20"/>
        <v>85.44303797468352</v>
      </c>
      <c r="AJ67" s="6">
        <v>54.5</v>
      </c>
      <c r="AK67" s="15">
        <f t="shared" si="18"/>
        <v>26.627218934911202</v>
      </c>
      <c r="AL67" s="6">
        <v>58</v>
      </c>
      <c r="AM67" s="15">
        <f t="shared" si="10"/>
        <v>116.55405405405403</v>
      </c>
      <c r="AO67" s="15"/>
      <c r="AP67" s="15"/>
      <c r="AQ67" s="15">
        <f t="shared" si="21"/>
        <v>-595.59845348904275</v>
      </c>
    </row>
    <row r="68" spans="16:43" x14ac:dyDescent="0.2">
      <c r="P68" s="6">
        <v>61</v>
      </c>
      <c r="Q68" s="15">
        <f t="shared" si="17"/>
        <v>89.080459770114985</v>
      </c>
      <c r="R68" s="6">
        <v>57</v>
      </c>
      <c r="S68" s="15">
        <f t="shared" si="19"/>
        <v>78.333333333333371</v>
      </c>
      <c r="T68" s="6">
        <v>58</v>
      </c>
      <c r="U68" s="15">
        <f t="shared" si="20"/>
        <v>110.75949367088607</v>
      </c>
      <c r="AJ68" s="6">
        <v>54.2</v>
      </c>
      <c r="AK68" s="15">
        <f t="shared" si="18"/>
        <v>22.189349112426036</v>
      </c>
      <c r="AL68" s="6">
        <v>54</v>
      </c>
      <c r="AM68" s="15">
        <f t="shared" si="10"/>
        <v>48.986486486486463</v>
      </c>
      <c r="AO68" s="15"/>
      <c r="AP68" s="15"/>
      <c r="AQ68" s="15">
        <f t="shared" si="21"/>
        <v>-595.59845348904275</v>
      </c>
    </row>
    <row r="69" spans="16:43" x14ac:dyDescent="0.2">
      <c r="P69" s="6">
        <v>54</v>
      </c>
      <c r="Q69" s="15">
        <f t="shared" si="17"/>
        <v>-11.494252873563179</v>
      </c>
      <c r="R69" s="6">
        <v>59</v>
      </c>
      <c r="S69" s="15">
        <f t="shared" si="19"/>
        <v>111.66666666666671</v>
      </c>
      <c r="T69" s="6">
        <v>57.5</v>
      </c>
      <c r="U69" s="15">
        <f t="shared" si="20"/>
        <v>102.84810126582278</v>
      </c>
      <c r="AJ69" s="6">
        <v>56.2</v>
      </c>
      <c r="AK69" s="15">
        <f t="shared" si="18"/>
        <v>51.77514792899408</v>
      </c>
      <c r="AL69" s="6">
        <v>54.2</v>
      </c>
      <c r="AM69" s="15">
        <f t="shared" si="10"/>
        <v>52.364864864864892</v>
      </c>
      <c r="AO69" s="15"/>
      <c r="AP69" s="15"/>
      <c r="AQ69" s="15">
        <f t="shared" si="21"/>
        <v>-595.59845348904275</v>
      </c>
    </row>
    <row r="70" spans="16:43" x14ac:dyDescent="0.2">
      <c r="P70" s="6">
        <v>63.3</v>
      </c>
      <c r="Q70" s="15">
        <f t="shared" si="17"/>
        <v>122.12643678160919</v>
      </c>
      <c r="R70" s="6">
        <v>57.6</v>
      </c>
      <c r="S70" s="15">
        <f t="shared" si="19"/>
        <v>88.333333333333414</v>
      </c>
      <c r="T70" s="6">
        <v>53.5</v>
      </c>
      <c r="U70" s="15">
        <f t="shared" si="20"/>
        <v>39.556962025316459</v>
      </c>
      <c r="AJ70" s="6">
        <v>60.3</v>
      </c>
      <c r="AK70" s="15">
        <f t="shared" si="18"/>
        <v>112.42603550295851</v>
      </c>
      <c r="AL70" s="6">
        <v>52.3</v>
      </c>
      <c r="AM70" s="15">
        <f t="shared" si="10"/>
        <v>20.270270270270199</v>
      </c>
      <c r="AO70" s="15"/>
      <c r="AP70" s="15"/>
      <c r="AQ70" s="15">
        <f t="shared" si="21"/>
        <v>-595.59845348904275</v>
      </c>
    </row>
    <row r="71" spans="16:43" x14ac:dyDescent="0.2">
      <c r="P71" s="6">
        <v>58.6</v>
      </c>
      <c r="Q71" s="15">
        <f t="shared" si="17"/>
        <v>54.597701149425347</v>
      </c>
      <c r="R71" s="6">
        <v>56</v>
      </c>
      <c r="S71" s="15">
        <f t="shared" si="19"/>
        <v>61.666666666666714</v>
      </c>
      <c r="T71" s="6">
        <v>55</v>
      </c>
      <c r="U71" s="15">
        <f t="shared" si="20"/>
        <v>63.291139240506325</v>
      </c>
      <c r="AJ71" s="6">
        <v>54.7</v>
      </c>
      <c r="AK71" s="15">
        <f t="shared" si="18"/>
        <v>29.585798816568047</v>
      </c>
      <c r="AL71" s="6">
        <v>51.4</v>
      </c>
      <c r="AM71" s="15">
        <f t="shared" si="10"/>
        <v>5.0675675675675196</v>
      </c>
      <c r="AO71" s="15"/>
      <c r="AP71" s="15"/>
      <c r="AQ71" s="15">
        <f t="shared" si="21"/>
        <v>-595.59845348904275</v>
      </c>
    </row>
    <row r="72" spans="16:43" x14ac:dyDescent="0.2">
      <c r="P72" s="6">
        <v>59.7</v>
      </c>
      <c r="Q72" s="15">
        <f t="shared" si="17"/>
        <v>70.402298850574795</v>
      </c>
      <c r="R72" s="6">
        <v>56</v>
      </c>
      <c r="S72" s="15">
        <f t="shared" si="19"/>
        <v>61.666666666666714</v>
      </c>
      <c r="T72" s="6">
        <v>56.7</v>
      </c>
      <c r="U72" s="15">
        <f t="shared" si="20"/>
        <v>90.189873417721557</v>
      </c>
      <c r="AJ72" s="6">
        <v>56</v>
      </c>
      <c r="AK72" s="15">
        <f t="shared" si="18"/>
        <v>48.816568047337242</v>
      </c>
      <c r="AL72" s="6">
        <v>51.1</v>
      </c>
      <c r="AM72" s="15">
        <f t="shared" si="10"/>
        <v>0</v>
      </c>
      <c r="AO72" s="15"/>
      <c r="AP72" s="15"/>
      <c r="AQ72" s="15">
        <f t="shared" si="21"/>
        <v>-595.59845348904275</v>
      </c>
    </row>
    <row r="73" spans="16:43" x14ac:dyDescent="0.2">
      <c r="P73" s="6">
        <v>60</v>
      </c>
      <c r="Q73" s="15">
        <f t="shared" si="17"/>
        <v>74.712643678160958</v>
      </c>
      <c r="R73" s="6">
        <v>55</v>
      </c>
      <c r="S73" s="15">
        <f t="shared" si="19"/>
        <v>45.000000000000043</v>
      </c>
      <c r="T73" s="6">
        <v>51</v>
      </c>
      <c r="U73" s="15">
        <f t="shared" si="20"/>
        <v>0</v>
      </c>
      <c r="AJ73" s="6">
        <v>55.5</v>
      </c>
      <c r="AK73" s="15">
        <f t="shared" si="18"/>
        <v>41.420118343195227</v>
      </c>
      <c r="AL73" s="6">
        <v>54.8</v>
      </c>
      <c r="AM73" s="15">
        <f t="shared" si="10"/>
        <v>62.499999999999936</v>
      </c>
      <c r="AO73" s="15"/>
      <c r="AP73" s="15"/>
      <c r="AQ73" s="15">
        <f t="shared" si="21"/>
        <v>-595.59845348904275</v>
      </c>
    </row>
    <row r="74" spans="16:43" x14ac:dyDescent="0.2">
      <c r="P74" s="6">
        <v>58</v>
      </c>
      <c r="Q74" s="15">
        <f t="shared" si="17"/>
        <v>45.97701149425292</v>
      </c>
      <c r="R74" s="6">
        <v>56.6</v>
      </c>
      <c r="S74" s="15">
        <f>((R74-R$2)/(2*R$3))*50</f>
        <v>71.666666666666728</v>
      </c>
      <c r="T74" s="6">
        <v>56.3</v>
      </c>
      <c r="U74" s="15">
        <f>((T74-T$2)/(2*T$3))*50</f>
        <v>83.860759493670827</v>
      </c>
      <c r="AJ74" s="6">
        <v>53.2</v>
      </c>
      <c r="AK74" s="15">
        <f t="shared" si="18"/>
        <v>7.3964497041420119</v>
      </c>
      <c r="AL74" s="6">
        <v>54</v>
      </c>
      <c r="AM74" s="15">
        <f t="shared" ref="AM74:AM81" si="22">((AL74-$AL$2)/(2*$AL$3))*50</f>
        <v>48.986486486486463</v>
      </c>
      <c r="AO74" s="15"/>
      <c r="AP74" s="15"/>
      <c r="AQ74" s="15">
        <f t="shared" ref="AQ74:AQ82" si="23">((AP74-$AP$2)/(2*$AP$3))*50</f>
        <v>-595.59845348904275</v>
      </c>
    </row>
    <row r="75" spans="16:43" x14ac:dyDescent="0.2">
      <c r="P75" s="6">
        <v>63.3</v>
      </c>
      <c r="Q75" s="15">
        <f>((P75-$P$2)/(2*$P$3))*50</f>
        <v>122.12643678160919</v>
      </c>
      <c r="R75" s="6">
        <v>56.7</v>
      </c>
      <c r="S75" s="15">
        <f>((R75-R$2)/(2*R$3))*50</f>
        <v>73.333333333333428</v>
      </c>
      <c r="U75" s="15"/>
      <c r="AJ75" s="6">
        <v>53.3</v>
      </c>
      <c r="AK75" s="15">
        <f t="shared" ref="AK75:AK86" si="24">((AJ75-$AJ$2)/(2*$AJ$3))*50</f>
        <v>8.8757396449703307</v>
      </c>
      <c r="AL75" s="6">
        <v>48.2</v>
      </c>
      <c r="AM75" s="15">
        <f t="shared" si="22"/>
        <v>-48.986486486486463</v>
      </c>
      <c r="AO75" s="15"/>
      <c r="AP75" s="15"/>
      <c r="AQ75" s="15">
        <f t="shared" si="23"/>
        <v>-595.59845348904275</v>
      </c>
    </row>
    <row r="76" spans="16:43" x14ac:dyDescent="0.2">
      <c r="R76" s="6">
        <v>51</v>
      </c>
      <c r="S76" s="15">
        <f>((R76-R$2)/(2*R$3))*50</f>
        <v>-21.666666666666622</v>
      </c>
      <c r="U76" s="15"/>
      <c r="AJ76" s="6">
        <v>54</v>
      </c>
      <c r="AK76" s="15">
        <f t="shared" si="24"/>
        <v>19.230769230769191</v>
      </c>
      <c r="AL76" s="6">
        <v>55</v>
      </c>
      <c r="AM76" s="15">
        <f t="shared" si="22"/>
        <v>65.878378378378358</v>
      </c>
      <c r="AO76" s="15"/>
      <c r="AP76" s="15"/>
      <c r="AQ76" s="15">
        <f t="shared" si="23"/>
        <v>-595.59845348904275</v>
      </c>
    </row>
    <row r="77" spans="16:43" x14ac:dyDescent="0.2">
      <c r="R77" s="6">
        <v>55</v>
      </c>
      <c r="S77" s="15">
        <f>((R77-R$2)/(2*R$3))*50</f>
        <v>45.000000000000043</v>
      </c>
      <c r="U77" s="15"/>
      <c r="AJ77" s="6">
        <v>55.7</v>
      </c>
      <c r="AK77" s="15">
        <f t="shared" si="24"/>
        <v>44.378698224852073</v>
      </c>
      <c r="AL77" s="6">
        <v>52.7</v>
      </c>
      <c r="AM77" s="15">
        <f t="shared" si="22"/>
        <v>27.027027027027049</v>
      </c>
      <c r="AO77" s="15"/>
      <c r="AP77" s="15"/>
      <c r="AQ77" s="15">
        <f t="shared" si="23"/>
        <v>-595.59845348904275</v>
      </c>
    </row>
    <row r="78" spans="16:43" x14ac:dyDescent="0.2">
      <c r="R78" s="6">
        <v>62.5</v>
      </c>
      <c r="S78" s="15">
        <f>((R78-R$2)/(2*R$3))*50</f>
        <v>170.00000000000003</v>
      </c>
      <c r="U78" s="15"/>
      <c r="AJ78" s="6">
        <v>55.6</v>
      </c>
      <c r="AK78" s="15">
        <f t="shared" si="24"/>
        <v>42.89940828402365</v>
      </c>
      <c r="AL78" s="6">
        <v>52</v>
      </c>
      <c r="AM78" s="15">
        <f t="shared" si="22"/>
        <v>15.202702702702679</v>
      </c>
      <c r="AO78" s="15"/>
      <c r="AP78" s="15"/>
      <c r="AQ78" s="15">
        <f t="shared" si="23"/>
        <v>-595.59845348904275</v>
      </c>
    </row>
    <row r="79" spans="16:43" x14ac:dyDescent="0.2">
      <c r="AJ79" s="6">
        <v>54.8</v>
      </c>
      <c r="AK79" s="15">
        <f t="shared" si="24"/>
        <v>31.065088757396364</v>
      </c>
      <c r="AL79" s="6">
        <v>51.8</v>
      </c>
      <c r="AM79" s="15">
        <f t="shared" si="22"/>
        <v>11.824324324324252</v>
      </c>
      <c r="AO79" s="15"/>
      <c r="AP79" s="15"/>
      <c r="AQ79" s="15">
        <f t="shared" si="23"/>
        <v>-595.59845348904275</v>
      </c>
    </row>
    <row r="80" spans="16:43" x14ac:dyDescent="0.2">
      <c r="AJ80" s="6">
        <v>53.2</v>
      </c>
      <c r="AK80" s="15">
        <f t="shared" si="24"/>
        <v>7.3964497041420119</v>
      </c>
      <c r="AL80" s="6">
        <v>57</v>
      </c>
      <c r="AM80" s="15">
        <f t="shared" si="22"/>
        <v>99.662162162162133</v>
      </c>
      <c r="AO80" s="15"/>
      <c r="AP80" s="15"/>
      <c r="AQ80" s="15">
        <f t="shared" si="23"/>
        <v>-595.59845348904275</v>
      </c>
    </row>
    <row r="81" spans="36:43" x14ac:dyDescent="0.2">
      <c r="AJ81" s="6">
        <v>54.6</v>
      </c>
      <c r="AK81" s="15">
        <f t="shared" si="24"/>
        <v>28.106508875739628</v>
      </c>
      <c r="AL81" s="6">
        <v>54.6</v>
      </c>
      <c r="AM81" s="15">
        <f t="shared" si="22"/>
        <v>59.121621621621621</v>
      </c>
      <c r="AO81" s="15"/>
      <c r="AP81" s="15"/>
      <c r="AQ81" s="15">
        <f t="shared" si="23"/>
        <v>-595.59845348904275</v>
      </c>
    </row>
    <row r="82" spans="36:43" x14ac:dyDescent="0.2">
      <c r="AJ82" s="6">
        <v>50</v>
      </c>
      <c r="AK82" s="15">
        <f t="shared" si="24"/>
        <v>-39.940828402366904</v>
      </c>
      <c r="AO82" s="15"/>
      <c r="AP82" s="15"/>
      <c r="AQ82" s="15">
        <f t="shared" si="23"/>
        <v>-595.59845348904275</v>
      </c>
    </row>
    <row r="83" spans="36:43" x14ac:dyDescent="0.2">
      <c r="AJ83" s="6">
        <v>59</v>
      </c>
      <c r="AK83" s="15">
        <f t="shared" si="24"/>
        <v>93.195266272189315</v>
      </c>
      <c r="AO83" s="15"/>
      <c r="AP83" s="15"/>
      <c r="AQ83" s="15"/>
    </row>
    <row r="84" spans="36:43" x14ac:dyDescent="0.2">
      <c r="AJ84" s="6">
        <v>52</v>
      </c>
      <c r="AK84" s="15">
        <f t="shared" si="24"/>
        <v>-10.355029585798858</v>
      </c>
    </row>
    <row r="85" spans="36:43" x14ac:dyDescent="0.2">
      <c r="AJ85" s="6">
        <v>53.6</v>
      </c>
      <c r="AK85" s="15">
        <f t="shared" si="24"/>
        <v>13.313609467455601</v>
      </c>
    </row>
    <row r="86" spans="36:43" x14ac:dyDescent="0.2">
      <c r="AJ86" s="6">
        <v>60</v>
      </c>
      <c r="AK86" s="15">
        <f t="shared" si="24"/>
        <v>107.98816568047333</v>
      </c>
    </row>
  </sheetData>
  <phoneticPr fontId="3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cp:lastPrinted>1999-10-06T08:56:15Z</cp:lastPrinted>
  <dcterms:created xsi:type="dcterms:W3CDTF">1999-10-05T17:40:01Z</dcterms:created>
  <dcterms:modified xsi:type="dcterms:W3CDTF">2021-03-20T16:59:40Z</dcterms:modified>
</cp:coreProperties>
</file>