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Default Extension="rels" ContentType="application/vnd.openxmlformats-package.relationship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640" yWindow="3220" windowWidth="33220" windowHeight="19680"/>
  </bookViews>
  <sheets>
    <sheet name="Feuil1" sheetId="3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uncif">#REF!</definedName>
    <definedName name="_xlnm.Print_Area" localSheetId="0">Feuil1!$A$1:$Y$40</definedName>
    <definedName name="_xlnm.Print_Area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2" i="3"/>
  <c r="E42"/>
  <c r="P31"/>
  <c r="F42"/>
  <c r="D43"/>
  <c r="E43"/>
  <c r="P32"/>
  <c r="D44"/>
  <c r="E44"/>
  <c r="P33"/>
  <c r="F44"/>
  <c r="D45"/>
  <c r="E45"/>
  <c r="P34"/>
  <c r="F45"/>
  <c r="D46"/>
  <c r="E46"/>
  <c r="P35"/>
  <c r="F46"/>
  <c r="D47"/>
  <c r="E47"/>
  <c r="P36"/>
  <c r="F47"/>
  <c r="D48"/>
  <c r="E48"/>
  <c r="P37"/>
  <c r="F48"/>
  <c r="D49"/>
  <c r="E49"/>
  <c r="P38"/>
  <c r="F49"/>
  <c r="D50"/>
  <c r="E50"/>
  <c r="P39"/>
  <c r="F50"/>
  <c r="D51"/>
  <c r="E51"/>
  <c r="P40"/>
  <c r="F51"/>
  <c r="D11"/>
  <c r="P11"/>
  <c r="D12"/>
  <c r="P12"/>
  <c r="D13"/>
  <c r="P13"/>
  <c r="D14"/>
  <c r="P14"/>
  <c r="D15"/>
  <c r="P15"/>
  <c r="D16"/>
  <c r="P16"/>
  <c r="D17"/>
  <c r="P17"/>
  <c r="P18"/>
  <c r="D19"/>
  <c r="P19"/>
  <c r="D20"/>
  <c r="P20"/>
  <c r="C51"/>
  <c r="C50"/>
  <c r="C49"/>
  <c r="C48"/>
  <c r="C47"/>
  <c r="C46"/>
  <c r="C45"/>
  <c r="C44"/>
  <c r="C43"/>
  <c r="C42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<sst xmlns="http://schemas.openxmlformats.org/spreadsheetml/2006/main" count="17" uniqueCount="14">
  <si>
    <t>Log10(E.h.o)</t>
  </si>
  <si>
    <t>Ant</t>
  </si>
  <si>
    <t>Post</t>
  </si>
  <si>
    <t>Algérie</t>
  </si>
  <si>
    <t>GUYOTVILLE</t>
  </si>
  <si>
    <t>AÏN BENIAN</t>
  </si>
  <si>
    <t>Guyot 201</t>
  </si>
  <si>
    <t>Guyot 15</t>
  </si>
  <si>
    <t>Guyot 16</t>
  </si>
  <si>
    <t>Guyot 128</t>
  </si>
  <si>
    <t>Guyot 129j</t>
  </si>
  <si>
    <t>GUY 479</t>
    <phoneticPr fontId="4" type="noConversion"/>
  </si>
  <si>
    <t>GUY 471</t>
    <phoneticPr fontId="4" type="noConversion"/>
  </si>
  <si>
    <t>Guyot 470</t>
    <phoneticPr fontId="4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</si>
</sst>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9"/>
      <name val="Geneva"/>
    </font>
    <font>
      <b/>
      <sz val="9"/>
      <name val="Geneva"/>
    </font>
    <font>
      <sz val="9"/>
      <color indexed="10"/>
      <name val="Geneva"/>
    </font>
    <font>
      <sz val="9"/>
      <name val="Geneva"/>
    </font>
    <font>
      <sz val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 vertical="top"/>
    </xf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100"/>
            </a:pPr>
            <a:r>
              <a:rPr lang="fr-FR" sz="1100"/>
              <a:t>Ph1 Anterior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6921562689279"/>
          <c:y val="0.170215206218194"/>
          <c:w val="0.725887925176866"/>
          <c:h val="0.745122161176798"/>
        </c:manualLayout>
      </c:layout>
      <c:lineChart>
        <c:grouping val="standard"/>
        <c:ser>
          <c:idx val="0"/>
          <c:order val="0"/>
          <c:tx>
            <c:strRef>
              <c:f>Feuil1!$C$11</c:f>
              <c:strCache>
                <c:ptCount val="1"/>
                <c:pt idx="0">
                  <c:v>Guyot 201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Feuil1!$B$12:$B$20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Feuil1!$C$12:$C$20</c:f>
              <c:numCache>
                <c:formatCode>0.000</c:formatCode>
                <c:ptCount val="9"/>
                <c:pt idx="0">
                  <c:v>0.0169700043360188</c:v>
                </c:pt>
                <c:pt idx="1">
                  <c:v>0.00809460269048045</c:v>
                </c:pt>
                <c:pt idx="2">
                  <c:v>0.0723979978989562</c:v>
                </c:pt>
                <c:pt idx="3">
                  <c:v>-0.0119400086720378</c:v>
                </c:pt>
                <c:pt idx="4">
                  <c:v>0.0161499783199059</c:v>
                </c:pt>
                <c:pt idx="5">
                  <c:v>0.0100312677277188</c:v>
                </c:pt>
                <c:pt idx="6">
                  <c:v>0.0287835966168102</c:v>
                </c:pt>
                <c:pt idx="7">
                  <c:v>-0.00357200643706257</c:v>
                </c:pt>
                <c:pt idx="8">
                  <c:v>0.0273926851582251</c:v>
                </c:pt>
              </c:numCache>
            </c:numRef>
          </c:val>
        </c:ser>
        <c:ser>
          <c:idx val="1"/>
          <c:order val="1"/>
          <c:tx>
            <c:strRef>
              <c:f>Feuil1!$D$11</c:f>
              <c:strCache>
                <c:ptCount val="1"/>
                <c:pt idx="0">
                  <c:v>Guyot 470</c:v>
                </c:pt>
              </c:strCache>
            </c:strRef>
          </c:tx>
          <c:marker>
            <c:symbol val="none"/>
          </c:marker>
          <c:cat>
            <c:numRef>
              <c:f>Feuil1!$B$12:$B$20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Feuil1!$D$12:$D$20</c:f>
              <c:numCache>
                <c:formatCode>0.000</c:formatCode>
                <c:ptCount val="9"/>
                <c:pt idx="0">
                  <c:v>0.042275869600789</c:v>
                </c:pt>
                <c:pt idx="1">
                  <c:v>0.0190899869919436</c:v>
                </c:pt>
                <c:pt idx="2">
                  <c:v>0.0871212547196625</c:v>
                </c:pt>
                <c:pt idx="3">
                  <c:v>0.0294526764861873</c:v>
                </c:pt>
                <c:pt idx="4">
                  <c:v>0.00236169383427254</c:v>
                </c:pt>
                <c:pt idx="5">
                  <c:v>0.0157835966168101</c:v>
                </c:pt>
                <c:pt idx="7">
                  <c:v>0.0111512503836437</c:v>
                </c:pt>
                <c:pt idx="8">
                  <c:v>0.0651812460476249</c:v>
                </c:pt>
              </c:numCache>
            </c:numRef>
          </c:val>
        </c:ser>
        <c:marker val="1"/>
        <c:axId val="366777960"/>
        <c:axId val="366764280"/>
      </c:lineChart>
      <c:catAx>
        <c:axId val="3667779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6764280"/>
        <c:crosses val="autoZero"/>
        <c:auto val="1"/>
        <c:lblAlgn val="ctr"/>
        <c:lblOffset val="100"/>
        <c:tickLblSkip val="1"/>
        <c:tickMarkSkip val="1"/>
      </c:catAx>
      <c:valAx>
        <c:axId val="366764280"/>
        <c:scaling>
          <c:orientation val="minMax"/>
          <c:max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fr-FR" sz="1000"/>
                  <a:t>Log10 differences from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677796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0633909067818136"/>
          <c:y val="0.0803858520900321"/>
          <c:w val="0.400626985771515"/>
          <c:h val="0.059083474694280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100"/>
            </a:pPr>
            <a:r>
              <a:rPr lang="fr-FR" sz="1100"/>
              <a:t>Ph1 Anterior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6921562689279"/>
          <c:y val="0.170215206218194"/>
          <c:w val="0.725887925176866"/>
          <c:h val="0.745122161176798"/>
        </c:manualLayout>
      </c:layout>
      <c:lineChart>
        <c:grouping val="standard"/>
        <c:ser>
          <c:idx val="0"/>
          <c:order val="0"/>
          <c:tx>
            <c:strRef>
              <c:f>Feuil1!$P$11</c:f>
              <c:strCache>
                <c:ptCount val="1"/>
                <c:pt idx="0">
                  <c:v>GUY 479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Feuil1!$O$12:$O$20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Feuil1!$P$12:$P$20</c:f>
              <c:numCache>
                <c:formatCode>0.000</c:formatCode>
                <c:ptCount val="9"/>
                <c:pt idx="0">
                  <c:v>0.130913356642856</c:v>
                </c:pt>
                <c:pt idx="1">
                  <c:v>0.0797878273455554</c:v>
                </c:pt>
                <c:pt idx="2">
                  <c:v>0.190924975675619</c:v>
                </c:pt>
                <c:pt idx="3">
                  <c:v>0.156852011642144</c:v>
                </c:pt>
                <c:pt idx="4">
                  <c:v>0.0964607295085005</c:v>
                </c:pt>
                <c:pt idx="5">
                  <c:v>0.134970004336019</c:v>
                </c:pt>
                <c:pt idx="6">
                  <c:v>0.130241237375587</c:v>
                </c:pt>
                <c:pt idx="7">
                  <c:v>0.078098040014257</c:v>
                </c:pt>
                <c:pt idx="8">
                  <c:v>0.132128035678238</c:v>
                </c:pt>
              </c:numCache>
            </c:numRef>
          </c:val>
        </c:ser>
        <c:marker val="1"/>
        <c:axId val="227491496"/>
        <c:axId val="366545304"/>
      </c:lineChart>
      <c:catAx>
        <c:axId val="2274914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6545304"/>
        <c:crosses val="autoZero"/>
        <c:auto val="1"/>
        <c:lblAlgn val="ctr"/>
        <c:lblOffset val="100"/>
        <c:tickLblSkip val="1"/>
        <c:tickMarkSkip val="1"/>
      </c:catAx>
      <c:valAx>
        <c:axId val="366545304"/>
        <c:scaling>
          <c:orientation val="minMax"/>
          <c:max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fr-FR" sz="1000"/>
                  <a:t>Log10 differences from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2749149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9472724863719"/>
          <c:y val="0.0643086816720257"/>
          <c:w val="0.804632230466384"/>
          <c:h val="0.059083474694280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100"/>
            </a:pPr>
            <a:r>
              <a:rPr lang="fr-FR" sz="1100"/>
              <a:t>Ph1 Posterior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6921562689279"/>
          <c:y val="0.170215206218194"/>
          <c:w val="0.725887925176866"/>
          <c:h val="0.745122161176798"/>
        </c:manualLayout>
      </c:layout>
      <c:lineChart>
        <c:grouping val="standard"/>
        <c:ser>
          <c:idx val="0"/>
          <c:order val="0"/>
          <c:tx>
            <c:strRef>
              <c:f>Feuil1!$C$42</c:f>
              <c:strCache>
                <c:ptCount val="1"/>
                <c:pt idx="0">
                  <c:v>Guyot 15</c:v>
                </c:pt>
              </c:strCache>
            </c:strRef>
          </c:tx>
          <c:spPr>
            <a:ln w="317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Feuil1!$B$43:$B$51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Feuil1!$C$43:$C$51</c:f>
              <c:numCache>
                <c:formatCode>0.000</c:formatCode>
                <c:ptCount val="9"/>
                <c:pt idx="0">
                  <c:v>0.00819608002851368</c:v>
                </c:pt>
                <c:pt idx="1">
                  <c:v>0.00809460269048045</c:v>
                </c:pt>
                <c:pt idx="2">
                  <c:v>0.0723979978989562</c:v>
                </c:pt>
                <c:pt idx="3">
                  <c:v>0.048757831681574</c:v>
                </c:pt>
                <c:pt idx="4">
                  <c:v>0.0550680443502756</c:v>
                </c:pt>
                <c:pt idx="5">
                  <c:v>0.0157835966168101</c:v>
                </c:pt>
                <c:pt idx="6">
                  <c:v>0.017201724066995</c:v>
                </c:pt>
                <c:pt idx="7">
                  <c:v>-0.026637310505756</c:v>
                </c:pt>
                <c:pt idx="8">
                  <c:v>0.162091259055681</c:v>
                </c:pt>
              </c:numCache>
            </c:numRef>
          </c:val>
        </c:ser>
        <c:ser>
          <c:idx val="1"/>
          <c:order val="1"/>
          <c:tx>
            <c:strRef>
              <c:f>Feuil1!$D$42</c:f>
              <c:strCache>
                <c:ptCount val="1"/>
                <c:pt idx="0">
                  <c:v>Guyot 16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Feuil1!$B$43:$B$51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Feuil1!$D$43:$D$51</c:f>
              <c:numCache>
                <c:formatCode>0.000</c:formatCode>
                <c:ptCount val="9"/>
                <c:pt idx="0">
                  <c:v>-0.0192421683184258</c:v>
                </c:pt>
                <c:pt idx="1">
                  <c:v>-0.0089387366082998</c:v>
                </c:pt>
                <c:pt idx="2">
                  <c:v>0.0798220159781631</c:v>
                </c:pt>
                <c:pt idx="3">
                  <c:v>0.0626936096248665</c:v>
                </c:pt>
                <c:pt idx="4">
                  <c:v>0.042478917042255</c:v>
                </c:pt>
                <c:pt idx="5">
                  <c:v>0.027064607026499</c:v>
                </c:pt>
                <c:pt idx="6">
                  <c:v>0.017201724066995</c:v>
                </c:pt>
                <c:pt idx="7">
                  <c:v>-0.0346062401770313</c:v>
                </c:pt>
                <c:pt idx="8">
                  <c:v>0.132128035678238</c:v>
                </c:pt>
              </c:numCache>
            </c:numRef>
          </c:val>
        </c:ser>
        <c:ser>
          <c:idx val="2"/>
          <c:order val="2"/>
          <c:tx>
            <c:strRef>
              <c:f>Feuil1!$E$42</c:f>
              <c:strCache>
                <c:ptCount val="1"/>
                <c:pt idx="0">
                  <c:v>Guyot 128</c:v>
                </c:pt>
              </c:strCache>
            </c:strRef>
          </c:tx>
          <c:marker>
            <c:symbol val="none"/>
          </c:marker>
          <c:cat>
            <c:numRef>
              <c:f>Feuil1!$B$43:$B$51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Feuil1!$E$43:$E$51</c:f>
              <c:numCache>
                <c:formatCode>0.000</c:formatCode>
                <c:ptCount val="9"/>
                <c:pt idx="0">
                  <c:v>-0.00530639037513336</c:v>
                </c:pt>
                <c:pt idx="1">
                  <c:v>0.0190899869919436</c:v>
                </c:pt>
                <c:pt idx="2">
                  <c:v>0.0723979978989562</c:v>
                </c:pt>
                <c:pt idx="3">
                  <c:v>0.0626936096248665</c:v>
                </c:pt>
                <c:pt idx="4">
                  <c:v>0.0550680443502756</c:v>
                </c:pt>
                <c:pt idx="5">
                  <c:v>0.00420172406699493</c:v>
                </c:pt>
                <c:pt idx="6">
                  <c:v>0.00530250076728733</c:v>
                </c:pt>
                <c:pt idx="7">
                  <c:v>-0.0346062401770313</c:v>
                </c:pt>
                <c:pt idx="8">
                  <c:v>0.162091259055681</c:v>
                </c:pt>
              </c:numCache>
            </c:numRef>
          </c:val>
        </c:ser>
        <c:ser>
          <c:idx val="3"/>
          <c:order val="3"/>
          <c:tx>
            <c:strRef>
              <c:f>Feuil1!$F$42</c:f>
              <c:strCache>
                <c:ptCount val="1"/>
                <c:pt idx="0">
                  <c:v>Guyot 129j</c:v>
                </c:pt>
              </c:strCache>
            </c:strRef>
          </c:tx>
          <c:spPr>
            <a:ln>
              <a:solidFill>
                <a:srgbClr val="CCFFCC"/>
              </a:solidFill>
            </a:ln>
          </c:spPr>
          <c:marker>
            <c:symbol val="none"/>
          </c:marker>
          <c:cat>
            <c:numRef>
              <c:f>Feuil1!$B$43:$B$51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Feuil1!$F$43:$F$51</c:f>
              <c:numCache>
                <c:formatCode>0.000</c:formatCode>
                <c:ptCount val="9"/>
                <c:pt idx="1">
                  <c:v>-0.0296939581989193</c:v>
                </c:pt>
                <c:pt idx="2">
                  <c:v>0.0026969532596659</c:v>
                </c:pt>
                <c:pt idx="3">
                  <c:v>-0.0399687322722813</c:v>
                </c:pt>
                <c:pt idx="4">
                  <c:v>-0.026602002101044</c:v>
                </c:pt>
                <c:pt idx="5">
                  <c:v>-0.0325210829577449</c:v>
                </c:pt>
                <c:pt idx="6">
                  <c:v>-0.0324860601221124</c:v>
                </c:pt>
                <c:pt idx="7">
                  <c:v>-0.0188119729937994</c:v>
                </c:pt>
                <c:pt idx="8">
                  <c:v>0.0829100130080564</c:v>
                </c:pt>
              </c:numCache>
            </c:numRef>
          </c:val>
        </c:ser>
        <c:marker val="1"/>
        <c:axId val="227459784"/>
        <c:axId val="471126488"/>
      </c:lineChart>
      <c:catAx>
        <c:axId val="2274597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71126488"/>
        <c:crosses val="autoZero"/>
        <c:auto val="1"/>
        <c:lblAlgn val="ctr"/>
        <c:lblOffset val="100"/>
        <c:tickLblSkip val="1"/>
        <c:tickMarkSkip val="1"/>
      </c:catAx>
      <c:valAx>
        <c:axId val="471126488"/>
        <c:scaling>
          <c:orientation val="minMax"/>
          <c:max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fr-FR" sz="1000"/>
                  <a:t>Log10 differences from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2745978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9472724863719"/>
          <c:y val="0.0643086816720257"/>
          <c:w val="0.753615485564304"/>
          <c:h val="0.059083474694280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100"/>
            </a:pPr>
            <a:r>
              <a:rPr lang="fr-FR" sz="1100"/>
              <a:t>Ph1 Posterior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6921562689279"/>
          <c:y val="0.170215206218194"/>
          <c:w val="0.725887925176866"/>
          <c:h val="0.745122161176798"/>
        </c:manualLayout>
      </c:layout>
      <c:lineChart>
        <c:grouping val="standard"/>
        <c:ser>
          <c:idx val="0"/>
          <c:order val="0"/>
          <c:tx>
            <c:strRef>
              <c:f>Feuil1!$P$31</c:f>
              <c:strCache>
                <c:ptCount val="1"/>
                <c:pt idx="0">
                  <c:v>GUY 471</c:v>
                </c:pt>
              </c:strCache>
            </c:strRef>
          </c:tx>
          <c:spPr>
            <a:ln w="3175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Feuil1!$O$32:$O$40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Feuil1!$P$32:$P$40</c:f>
              <c:numCache>
                <c:formatCode>0.000</c:formatCode>
                <c:ptCount val="9"/>
                <c:pt idx="0">
                  <c:v>0.0583626894942439</c:v>
                </c:pt>
                <c:pt idx="1">
                  <c:v>0.0504984512435678</c:v>
                </c:pt>
                <c:pt idx="2">
                  <c:v>0.147819095073274</c:v>
                </c:pt>
                <c:pt idx="3">
                  <c:v>0.0849700043360186</c:v>
                </c:pt>
                <c:pt idx="4">
                  <c:v>0.0550680443502756</c:v>
                </c:pt>
                <c:pt idx="5">
                  <c:v>0.0694684555795863</c:v>
                </c:pt>
                <c:pt idx="6">
                  <c:v>0.0722492903979006</c:v>
                </c:pt>
                <c:pt idx="7">
                  <c:v>-0.026637310505756</c:v>
                </c:pt>
                <c:pt idx="8">
                  <c:v>0.287029995663981</c:v>
                </c:pt>
              </c:numCache>
            </c:numRef>
          </c:val>
        </c:ser>
        <c:marker val="1"/>
        <c:axId val="227504808"/>
        <c:axId val="366208552"/>
      </c:lineChart>
      <c:catAx>
        <c:axId val="22750480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6208552"/>
        <c:crosses val="autoZero"/>
        <c:auto val="1"/>
        <c:lblAlgn val="ctr"/>
        <c:lblOffset val="100"/>
        <c:tickLblSkip val="1"/>
        <c:tickMarkSkip val="1"/>
      </c:catAx>
      <c:valAx>
        <c:axId val="366208552"/>
        <c:scaling>
          <c:orientation val="minMax"/>
          <c:max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fr-FR" sz="1000"/>
                  <a:t>Log10 differences from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2750480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9472724863719"/>
          <c:y val="0.0643086816720257"/>
          <c:w val="0.804632230466384"/>
          <c:h val="0.059083474694280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469900</xdr:colOff>
      <xdr:row>1</xdr:row>
      <xdr:rowOff>50800</xdr:rowOff>
    </xdr:from>
    <xdr:to>
      <xdr:col>13</xdr:col>
      <xdr:colOff>482600</xdr:colOff>
      <xdr:row>25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23</xdr:col>
      <xdr:colOff>330200</xdr:colOff>
      <xdr:row>24</xdr:row>
      <xdr:rowOff>152400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368300</xdr:colOff>
      <xdr:row>30</xdr:row>
      <xdr:rowOff>25400</xdr:rowOff>
    </xdr:from>
    <xdr:to>
      <xdr:col>13</xdr:col>
      <xdr:colOff>533400</xdr:colOff>
      <xdr:row>54</xdr:row>
      <xdr:rowOff>12700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30</xdr:row>
      <xdr:rowOff>0</xdr:rowOff>
    </xdr:from>
    <xdr:to>
      <xdr:col>23</xdr:col>
      <xdr:colOff>330200</xdr:colOff>
      <xdr:row>53</xdr:row>
      <xdr:rowOff>152400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W51"/>
  <sheetViews>
    <sheetView tabSelected="1" topLeftCell="B1" workbookViewId="0">
      <selection activeCell="E1" sqref="E1:E20"/>
    </sheetView>
  </sheetViews>
  <sheetFormatPr baseColWidth="10" defaultRowHeight="13"/>
  <sheetData>
    <row r="1" spans="1:16" s="2" customFormat="1">
      <c r="A1" s="4" t="s">
        <v>4</v>
      </c>
      <c r="B1" s="1" t="s">
        <v>1</v>
      </c>
      <c r="C1" s="2" t="s">
        <v>6</v>
      </c>
      <c r="D1" s="2" t="s">
        <v>13</v>
      </c>
      <c r="E1" s="13"/>
      <c r="O1" s="12" t="s">
        <v>1</v>
      </c>
      <c r="P1" s="7" t="s">
        <v>11</v>
      </c>
    </row>
    <row r="2" spans="1:16">
      <c r="A2" t="s">
        <v>5</v>
      </c>
      <c r="B2" s="1">
        <v>7</v>
      </c>
      <c r="C2" s="5">
        <v>50</v>
      </c>
      <c r="D2" s="5">
        <v>53</v>
      </c>
      <c r="E2" s="14"/>
      <c r="G2" s="10"/>
      <c r="H2" s="10"/>
      <c r="I2" s="10"/>
      <c r="J2" s="10"/>
      <c r="K2" s="10"/>
      <c r="L2" s="10"/>
      <c r="M2" s="10"/>
      <c r="N2" s="10"/>
      <c r="O2" s="12">
        <v>7</v>
      </c>
      <c r="P2">
        <v>65</v>
      </c>
    </row>
    <row r="3" spans="1:16">
      <c r="A3" t="s">
        <v>3</v>
      </c>
      <c r="B3" s="1">
        <v>1</v>
      </c>
      <c r="C3">
        <v>78</v>
      </c>
      <c r="D3">
        <v>80</v>
      </c>
      <c r="E3" s="14"/>
      <c r="G3" s="10"/>
      <c r="H3" s="10"/>
      <c r="I3" s="10"/>
      <c r="J3" s="10"/>
      <c r="K3" s="10"/>
      <c r="L3" s="10"/>
      <c r="M3" s="10"/>
      <c r="N3" s="10"/>
      <c r="O3" s="12">
        <v>1</v>
      </c>
      <c r="P3">
        <v>92</v>
      </c>
    </row>
    <row r="4" spans="1:16">
      <c r="B4" s="1">
        <v>3</v>
      </c>
      <c r="C4">
        <v>29</v>
      </c>
      <c r="D4">
        <v>30</v>
      </c>
      <c r="E4" s="14"/>
      <c r="G4" s="10"/>
      <c r="H4" s="10"/>
      <c r="I4" s="10"/>
      <c r="J4" s="10"/>
      <c r="K4" s="10"/>
      <c r="L4" s="10"/>
      <c r="M4" s="10"/>
      <c r="N4" s="10"/>
      <c r="O4" s="12">
        <v>3</v>
      </c>
      <c r="P4">
        <v>38.1</v>
      </c>
    </row>
    <row r="5" spans="1:16">
      <c r="B5" s="1">
        <v>4</v>
      </c>
      <c r="C5" s="5">
        <v>40</v>
      </c>
      <c r="D5" s="5">
        <v>44</v>
      </c>
      <c r="E5" s="14"/>
      <c r="G5" s="10"/>
      <c r="H5" s="10"/>
      <c r="I5" s="10"/>
      <c r="J5" s="10"/>
      <c r="K5" s="10"/>
      <c r="L5" s="10"/>
      <c r="M5" s="10"/>
      <c r="N5" s="10"/>
      <c r="O5" s="12">
        <v>4</v>
      </c>
      <c r="P5">
        <v>59</v>
      </c>
    </row>
    <row r="6" spans="1:16">
      <c r="B6" s="1">
        <v>5</v>
      </c>
      <c r="C6" s="5">
        <v>32</v>
      </c>
      <c r="D6" s="5">
        <v>31</v>
      </c>
      <c r="E6" s="14"/>
      <c r="G6" s="10"/>
      <c r="H6" s="10"/>
      <c r="I6" s="10"/>
      <c r="J6" s="10"/>
      <c r="K6" s="10"/>
      <c r="L6" s="10"/>
      <c r="M6" s="10"/>
      <c r="N6" s="10"/>
      <c r="O6" s="12">
        <v>5</v>
      </c>
      <c r="P6">
        <v>38.5</v>
      </c>
    </row>
    <row r="7" spans="1:16">
      <c r="B7" s="1">
        <v>6</v>
      </c>
      <c r="C7">
        <v>37.5</v>
      </c>
      <c r="D7">
        <v>38</v>
      </c>
      <c r="E7" s="14"/>
      <c r="G7" s="10"/>
      <c r="H7" s="10"/>
      <c r="I7" s="10"/>
      <c r="J7" s="10"/>
      <c r="K7" s="10"/>
      <c r="L7" s="10"/>
      <c r="M7" s="10"/>
      <c r="N7" s="10"/>
      <c r="O7" s="12">
        <v>6</v>
      </c>
      <c r="P7">
        <v>50</v>
      </c>
    </row>
    <row r="8" spans="1:16">
      <c r="B8" s="1">
        <v>14</v>
      </c>
      <c r="C8">
        <v>38</v>
      </c>
      <c r="D8" s="6"/>
      <c r="E8" s="15"/>
      <c r="G8" s="10"/>
      <c r="H8" s="10"/>
      <c r="I8" s="10"/>
      <c r="J8" s="10"/>
      <c r="K8" s="10"/>
      <c r="L8" s="10"/>
      <c r="M8" s="10"/>
      <c r="N8" s="10"/>
      <c r="O8" s="12">
        <v>14</v>
      </c>
      <c r="P8">
        <v>48</v>
      </c>
    </row>
    <row r="9" spans="1:16">
      <c r="B9" s="1">
        <v>10</v>
      </c>
      <c r="C9">
        <v>58</v>
      </c>
      <c r="D9">
        <v>60</v>
      </c>
      <c r="E9" s="15"/>
      <c r="G9" s="10"/>
      <c r="H9" s="10"/>
      <c r="I9" s="10"/>
      <c r="J9" s="10"/>
      <c r="K9" s="10"/>
      <c r="L9" s="10"/>
      <c r="M9" s="10"/>
      <c r="N9" s="10"/>
      <c r="O9" s="12">
        <v>10</v>
      </c>
      <c r="P9">
        <v>70</v>
      </c>
    </row>
    <row r="10" spans="1:16">
      <c r="B10" s="1">
        <v>12</v>
      </c>
      <c r="C10">
        <v>11</v>
      </c>
      <c r="D10" s="5">
        <v>12</v>
      </c>
      <c r="E10" s="14"/>
      <c r="G10" s="10"/>
      <c r="H10" s="10"/>
      <c r="I10" s="10"/>
      <c r="J10" s="10"/>
      <c r="K10" s="10"/>
      <c r="L10" s="10"/>
      <c r="M10" s="10"/>
      <c r="N10" s="10"/>
      <c r="O10" s="12">
        <v>12</v>
      </c>
      <c r="P10">
        <v>14</v>
      </c>
    </row>
    <row r="11" spans="1:16">
      <c r="A11" t="s">
        <v>0</v>
      </c>
      <c r="B11" s="1"/>
      <c r="C11" s="2" t="str">
        <f>C1</f>
        <v>Guyot 201</v>
      </c>
      <c r="D11" s="2" t="str">
        <f>D1</f>
        <v>Guyot 470</v>
      </c>
      <c r="E11" s="2"/>
      <c r="G11" s="11"/>
      <c r="H11" s="11"/>
      <c r="I11" s="11"/>
      <c r="J11" s="11"/>
      <c r="K11" s="11"/>
      <c r="L11" s="11"/>
      <c r="M11" s="11"/>
      <c r="N11" s="11"/>
      <c r="O11" s="1"/>
      <c r="P11" s="7" t="str">
        <f>P1</f>
        <v>GUY 479</v>
      </c>
    </row>
    <row r="12" spans="1:16">
      <c r="A12" s="3">
        <v>1.6819999999999999</v>
      </c>
      <c r="B12" s="1">
        <v>7</v>
      </c>
      <c r="C12" s="3">
        <f t="shared" ref="C12:D17" si="0">LOG10(C2)-$A12</f>
        <v>1.6970004336018807E-2</v>
      </c>
      <c r="D12" s="3">
        <f t="shared" si="0"/>
        <v>4.2275869600788996E-2</v>
      </c>
      <c r="E12" s="3"/>
      <c r="G12" s="3"/>
      <c r="H12" s="3"/>
      <c r="I12" s="3"/>
      <c r="J12" s="3"/>
      <c r="K12" s="3"/>
      <c r="L12" s="3"/>
      <c r="M12" s="3"/>
      <c r="N12" s="3"/>
      <c r="O12" s="1">
        <v>7</v>
      </c>
      <c r="P12" s="3">
        <f t="shared" ref="P12:P20" si="1">LOG10(P2)-$A12</f>
        <v>0.13091335664285553</v>
      </c>
    </row>
    <row r="13" spans="1:16">
      <c r="A13" s="3">
        <v>1.8839999999999999</v>
      </c>
      <c r="B13" s="1">
        <v>1</v>
      </c>
      <c r="C13" s="3">
        <f t="shared" si="0"/>
        <v>8.0946026904804569E-3</v>
      </c>
      <c r="D13" s="3">
        <f t="shared" si="0"/>
        <v>1.9089986991943642E-2</v>
      </c>
      <c r="E13" s="3"/>
      <c r="G13" s="3"/>
      <c r="H13" s="3"/>
      <c r="I13" s="3"/>
      <c r="J13" s="3"/>
      <c r="K13" s="3"/>
      <c r="L13" s="3"/>
      <c r="M13" s="3"/>
      <c r="N13" s="3"/>
      <c r="O13" s="1">
        <v>1</v>
      </c>
      <c r="P13" s="3">
        <f t="shared" si="1"/>
        <v>7.9787827345555451E-2</v>
      </c>
    </row>
    <row r="14" spans="1:16">
      <c r="A14" s="3">
        <v>1.39</v>
      </c>
      <c r="B14" s="1">
        <v>3</v>
      </c>
      <c r="C14" s="3">
        <f t="shared" si="0"/>
        <v>7.2397997898956179E-2</v>
      </c>
      <c r="D14" s="3">
        <f t="shared" si="0"/>
        <v>8.7121254719662478E-2</v>
      </c>
      <c r="E14" s="3"/>
      <c r="G14" s="3"/>
      <c r="H14" s="3"/>
      <c r="I14" s="3"/>
      <c r="J14" s="3"/>
      <c r="K14" s="3"/>
      <c r="L14" s="3"/>
      <c r="M14" s="3"/>
      <c r="N14" s="3"/>
      <c r="O14" s="1">
        <v>3</v>
      </c>
      <c r="P14" s="3">
        <f t="shared" si="1"/>
        <v>0.1909249756756195</v>
      </c>
    </row>
    <row r="15" spans="1:16">
      <c r="A15" s="3">
        <v>1.6140000000000001</v>
      </c>
      <c r="B15" s="1">
        <v>4</v>
      </c>
      <c r="C15" s="3">
        <f t="shared" si="0"/>
        <v>-1.1940008672037816E-2</v>
      </c>
      <c r="D15" s="3">
        <f t="shared" si="0"/>
        <v>2.9452676486187324E-2</v>
      </c>
      <c r="E15" s="3"/>
      <c r="G15" s="3"/>
      <c r="H15" s="3"/>
      <c r="I15" s="3"/>
      <c r="J15" s="3"/>
      <c r="K15" s="3"/>
      <c r="L15" s="3"/>
      <c r="M15" s="3"/>
      <c r="N15" s="3"/>
      <c r="O15" s="1">
        <v>4</v>
      </c>
      <c r="P15" s="3">
        <f t="shared" si="1"/>
        <v>0.15685201164214413</v>
      </c>
    </row>
    <row r="16" spans="1:16">
      <c r="A16" s="3">
        <v>1.4890000000000001</v>
      </c>
      <c r="B16" s="1">
        <v>5</v>
      </c>
      <c r="C16" s="3">
        <f t="shared" si="0"/>
        <v>1.6149978319905944E-2</v>
      </c>
      <c r="D16" s="3">
        <f t="shared" si="0"/>
        <v>2.361693834272538E-3</v>
      </c>
      <c r="E16" s="3"/>
      <c r="G16" s="3"/>
      <c r="H16" s="3"/>
      <c r="I16" s="3"/>
      <c r="J16" s="3"/>
      <c r="K16" s="3"/>
      <c r="L16" s="3"/>
      <c r="M16" s="3"/>
      <c r="N16" s="3"/>
      <c r="O16" s="1">
        <v>5</v>
      </c>
      <c r="P16" s="3">
        <f t="shared" si="1"/>
        <v>9.6460729508500487E-2</v>
      </c>
    </row>
    <row r="17" spans="1:23">
      <c r="A17" s="3">
        <v>1.5640000000000001</v>
      </c>
      <c r="B17" s="1">
        <v>6</v>
      </c>
      <c r="C17" s="3">
        <f t="shared" si="0"/>
        <v>1.0031267727718784E-2</v>
      </c>
      <c r="D17" s="3">
        <f t="shared" si="0"/>
        <v>1.5783596616810058E-2</v>
      </c>
      <c r="E17" s="3"/>
      <c r="G17" s="3"/>
      <c r="H17" s="3"/>
      <c r="I17" s="3"/>
      <c r="J17" s="3"/>
      <c r="K17" s="3"/>
      <c r="L17" s="3"/>
      <c r="M17" s="3"/>
      <c r="N17" s="3"/>
      <c r="O17" s="1">
        <v>6</v>
      </c>
      <c r="P17" s="3">
        <f t="shared" si="1"/>
        <v>0.13497000433601869</v>
      </c>
    </row>
    <row r="18" spans="1:23">
      <c r="A18" s="3">
        <v>1.5509999999999999</v>
      </c>
      <c r="B18" s="1">
        <v>14</v>
      </c>
      <c r="C18" s="3">
        <f>LOG10(C8)-$A18</f>
        <v>2.8783596616810181E-2</v>
      </c>
      <c r="D18" s="3"/>
      <c r="E18" s="3"/>
      <c r="G18" s="3"/>
      <c r="H18" s="3"/>
      <c r="I18" s="3"/>
      <c r="J18" s="3"/>
      <c r="K18" s="3"/>
      <c r="L18" s="3"/>
      <c r="M18" s="3"/>
      <c r="N18" s="3"/>
      <c r="O18" s="1">
        <v>14</v>
      </c>
      <c r="P18" s="3">
        <f t="shared" si="1"/>
        <v>0.13024123737558724</v>
      </c>
    </row>
    <row r="19" spans="1:23">
      <c r="A19" s="3">
        <v>1.7669999999999999</v>
      </c>
      <c r="B19" s="1">
        <v>10</v>
      </c>
      <c r="C19" s="3">
        <f>LOG10(C9)-$A19</f>
        <v>-3.5720064370625693E-3</v>
      </c>
      <c r="D19" s="3">
        <f>LOG10(D9)-$A19</f>
        <v>1.1151250383643729E-2</v>
      </c>
      <c r="E19" s="3"/>
      <c r="G19" s="3"/>
      <c r="H19" s="3"/>
      <c r="I19" s="3"/>
      <c r="J19" s="3"/>
      <c r="K19" s="3"/>
      <c r="L19" s="3"/>
      <c r="M19" s="3"/>
      <c r="N19" s="3"/>
      <c r="O19" s="1">
        <v>10</v>
      </c>
      <c r="P19" s="3">
        <f t="shared" si="1"/>
        <v>7.809804001425702E-2</v>
      </c>
    </row>
    <row r="20" spans="1:23">
      <c r="A20" s="3">
        <v>1.014</v>
      </c>
      <c r="B20" s="1">
        <v>12</v>
      </c>
      <c r="C20" s="3">
        <f>LOG10(C10)-$A20</f>
        <v>2.7392685158225127E-2</v>
      </c>
      <c r="D20" s="3">
        <f>LOG10(D10)-$A20</f>
        <v>6.5181246047624875E-2</v>
      </c>
      <c r="E20" s="3"/>
      <c r="G20" s="3"/>
      <c r="H20" s="3"/>
      <c r="I20" s="3"/>
      <c r="J20" s="3"/>
      <c r="K20" s="3"/>
      <c r="L20" s="3"/>
      <c r="M20" s="3"/>
      <c r="N20" s="3"/>
      <c r="O20" s="1">
        <v>12</v>
      </c>
      <c r="P20" s="3">
        <f t="shared" si="1"/>
        <v>0.13212803567823794</v>
      </c>
    </row>
    <row r="21" spans="1:23" s="2" customFormat="1">
      <c r="G21" s="9"/>
      <c r="H21" s="9"/>
      <c r="I21" s="9"/>
      <c r="J21" s="9"/>
      <c r="K21" s="9"/>
      <c r="L21" s="9"/>
      <c r="M21" s="9"/>
      <c r="N21" s="9"/>
      <c r="O21" s="1" t="s">
        <v>2</v>
      </c>
      <c r="P21" s="7" t="s">
        <v>12</v>
      </c>
      <c r="W21" s="9"/>
    </row>
    <row r="22" spans="1:23">
      <c r="G22" s="8"/>
      <c r="H22" s="8"/>
      <c r="I22" s="8"/>
      <c r="J22" s="8"/>
      <c r="K22" s="8"/>
      <c r="L22" s="8"/>
      <c r="M22" s="8"/>
      <c r="N22" s="8"/>
      <c r="O22" s="1">
        <v>7</v>
      </c>
      <c r="P22">
        <v>55</v>
      </c>
      <c r="W22" s="8"/>
    </row>
    <row r="23" spans="1:23">
      <c r="G23" s="8"/>
      <c r="H23" s="8"/>
      <c r="I23" s="8"/>
      <c r="J23" s="8"/>
      <c r="K23" s="8"/>
      <c r="L23" s="8"/>
      <c r="M23" s="8"/>
      <c r="N23" s="8"/>
      <c r="O23" s="1">
        <v>1</v>
      </c>
      <c r="P23">
        <v>86</v>
      </c>
      <c r="W23" s="8"/>
    </row>
    <row r="24" spans="1:23">
      <c r="G24" s="8"/>
      <c r="H24" s="8"/>
      <c r="I24" s="8"/>
      <c r="J24" s="8"/>
      <c r="K24" s="8"/>
      <c r="L24" s="8"/>
      <c r="M24" s="8"/>
      <c r="N24" s="8"/>
      <c r="O24" s="1">
        <v>3</v>
      </c>
      <c r="P24">
        <v>34.5</v>
      </c>
      <c r="W24" s="8"/>
    </row>
    <row r="25" spans="1:23">
      <c r="G25" s="8"/>
      <c r="H25" s="8"/>
      <c r="I25" s="8"/>
      <c r="J25" s="8"/>
      <c r="K25" s="8"/>
      <c r="L25" s="8"/>
      <c r="M25" s="8"/>
      <c r="N25" s="8"/>
      <c r="O25" s="1">
        <v>4</v>
      </c>
      <c r="P25" s="5">
        <v>50</v>
      </c>
      <c r="W25" s="8"/>
    </row>
    <row r="26" spans="1:23">
      <c r="G26" s="8"/>
      <c r="H26" s="8"/>
      <c r="I26" s="8"/>
      <c r="J26" s="8"/>
      <c r="K26" s="8"/>
      <c r="L26" s="8"/>
      <c r="M26" s="8"/>
      <c r="N26" s="8"/>
      <c r="O26" s="1">
        <v>5</v>
      </c>
      <c r="P26" s="5">
        <v>35</v>
      </c>
      <c r="W26" s="8"/>
    </row>
    <row r="27" spans="1:23">
      <c r="G27" s="8"/>
      <c r="H27" s="8"/>
      <c r="I27" s="8"/>
      <c r="J27" s="8"/>
      <c r="K27" s="8"/>
      <c r="L27" s="8"/>
      <c r="M27" s="8"/>
      <c r="N27" s="8"/>
      <c r="O27" s="1">
        <v>6</v>
      </c>
      <c r="P27">
        <v>43</v>
      </c>
      <c r="W27" s="8"/>
    </row>
    <row r="28" spans="1:23">
      <c r="G28" s="8"/>
      <c r="H28" s="8"/>
      <c r="I28" s="8"/>
      <c r="J28" s="8"/>
      <c r="K28" s="8"/>
      <c r="L28" s="8"/>
      <c r="M28" s="8"/>
      <c r="N28" s="8"/>
      <c r="O28" s="1">
        <v>14</v>
      </c>
      <c r="P28">
        <v>42</v>
      </c>
      <c r="W28" s="8"/>
    </row>
    <row r="29" spans="1:23">
      <c r="G29" s="8"/>
      <c r="H29" s="8"/>
      <c r="I29" s="8"/>
      <c r="J29" s="8"/>
      <c r="K29" s="8"/>
      <c r="L29" s="8"/>
      <c r="M29" s="8"/>
      <c r="N29" s="8"/>
      <c r="O29" s="1">
        <v>10</v>
      </c>
      <c r="P29">
        <v>55</v>
      </c>
      <c r="W29" s="8"/>
    </row>
    <row r="30" spans="1:23">
      <c r="G30" s="8"/>
      <c r="H30" s="8"/>
      <c r="I30" s="8"/>
      <c r="J30" s="8"/>
      <c r="K30" s="8"/>
      <c r="L30" s="8"/>
      <c r="M30" s="8"/>
      <c r="N30" s="8"/>
      <c r="O30" s="1">
        <v>12</v>
      </c>
      <c r="P30">
        <v>20</v>
      </c>
      <c r="W30" s="8"/>
    </row>
    <row r="31" spans="1:23">
      <c r="G31" s="2"/>
      <c r="H31" s="2"/>
      <c r="I31" s="2"/>
      <c r="J31" s="2"/>
      <c r="K31" s="2"/>
      <c r="L31" s="2"/>
      <c r="M31" s="2"/>
      <c r="N31" s="2"/>
      <c r="O31" s="1"/>
      <c r="P31" s="7" t="str">
        <f>P21</f>
        <v>GUY 471</v>
      </c>
      <c r="Q31" s="2"/>
      <c r="R31" s="2"/>
      <c r="S31" s="2"/>
      <c r="T31" s="2"/>
      <c r="U31" s="2"/>
      <c r="V31" s="2"/>
      <c r="W31" s="2"/>
    </row>
    <row r="32" spans="1:23">
      <c r="A32" s="1"/>
      <c r="B32" s="1" t="s">
        <v>2</v>
      </c>
      <c r="C32" s="2" t="s">
        <v>7</v>
      </c>
      <c r="D32" s="2" t="s">
        <v>8</v>
      </c>
      <c r="E32" s="2" t="s">
        <v>9</v>
      </c>
      <c r="F32" s="2" t="s">
        <v>10</v>
      </c>
      <c r="G32" s="3"/>
      <c r="H32" s="3"/>
      <c r="I32" s="3"/>
      <c r="J32" s="3"/>
      <c r="K32" s="3"/>
      <c r="L32" s="3"/>
      <c r="M32" s="3"/>
      <c r="N32" s="3"/>
      <c r="O32" s="1">
        <v>7</v>
      </c>
      <c r="P32" s="3">
        <f t="shared" ref="P32:P40" si="2">LOG10(P22)-$A43</f>
        <v>5.8362689494243947E-2</v>
      </c>
      <c r="Q32" s="3"/>
      <c r="R32" s="3"/>
      <c r="S32" s="3"/>
      <c r="T32" s="3"/>
      <c r="U32" s="3"/>
      <c r="V32" s="3"/>
      <c r="W32" s="3"/>
    </row>
    <row r="33" spans="1:23">
      <c r="B33" s="1">
        <v>7</v>
      </c>
      <c r="C33">
        <v>49</v>
      </c>
      <c r="D33">
        <v>46</v>
      </c>
      <c r="E33">
        <v>47.5</v>
      </c>
      <c r="F33" s="6"/>
      <c r="G33" s="3"/>
      <c r="H33" s="3"/>
      <c r="I33" s="3"/>
      <c r="J33" s="3"/>
      <c r="K33" s="3"/>
      <c r="L33" s="3"/>
      <c r="M33" s="3"/>
      <c r="N33" s="3"/>
      <c r="O33" s="1">
        <v>1</v>
      </c>
      <c r="P33" s="3">
        <f t="shared" si="2"/>
        <v>5.0498451243567777E-2</v>
      </c>
      <c r="Q33" s="3"/>
      <c r="R33" s="3"/>
      <c r="S33" s="3"/>
      <c r="T33" s="3"/>
      <c r="U33" s="3"/>
      <c r="V33" s="3"/>
      <c r="W33" s="3"/>
    </row>
    <row r="34" spans="1:23">
      <c r="B34" s="1">
        <v>1</v>
      </c>
      <c r="C34">
        <v>78</v>
      </c>
      <c r="D34">
        <v>75</v>
      </c>
      <c r="E34">
        <v>80</v>
      </c>
      <c r="F34" s="8">
        <v>71.5</v>
      </c>
      <c r="G34" s="3"/>
      <c r="H34" s="3"/>
      <c r="I34" s="3"/>
      <c r="J34" s="3"/>
      <c r="K34" s="3"/>
      <c r="L34" s="3"/>
      <c r="M34" s="3"/>
      <c r="N34" s="3"/>
      <c r="O34" s="1">
        <v>3</v>
      </c>
      <c r="P34" s="3">
        <f t="shared" si="2"/>
        <v>0.14781909507327429</v>
      </c>
      <c r="Q34" s="3"/>
      <c r="R34" s="3"/>
      <c r="S34" s="3"/>
      <c r="T34" s="3"/>
      <c r="U34" s="3"/>
      <c r="V34" s="3"/>
      <c r="W34" s="3"/>
    </row>
    <row r="35" spans="1:23">
      <c r="B35" s="1">
        <v>3</v>
      </c>
      <c r="C35">
        <v>29</v>
      </c>
      <c r="D35">
        <v>29.5</v>
      </c>
      <c r="E35">
        <v>29</v>
      </c>
      <c r="F35" s="8">
        <v>24.7</v>
      </c>
      <c r="G35" s="3"/>
      <c r="H35" s="3"/>
      <c r="I35" s="3"/>
      <c r="J35" s="3"/>
      <c r="K35" s="3"/>
      <c r="L35" s="3"/>
      <c r="M35" s="3"/>
      <c r="N35" s="3"/>
      <c r="O35" s="1">
        <v>4</v>
      </c>
      <c r="P35" s="3">
        <f t="shared" si="2"/>
        <v>8.4970004336018645E-2</v>
      </c>
      <c r="Q35" s="3"/>
      <c r="R35" s="3"/>
      <c r="S35" s="3"/>
      <c r="T35" s="3"/>
      <c r="U35" s="3"/>
      <c r="V35" s="3"/>
      <c r="W35" s="3"/>
    </row>
    <row r="36" spans="1:23">
      <c r="B36" s="1">
        <v>4</v>
      </c>
      <c r="C36">
        <v>46</v>
      </c>
      <c r="D36">
        <v>47.5</v>
      </c>
      <c r="E36">
        <v>47.5</v>
      </c>
      <c r="F36" s="8">
        <v>37.5</v>
      </c>
      <c r="G36" s="3"/>
      <c r="H36" s="3"/>
      <c r="I36" s="3"/>
      <c r="J36" s="3"/>
      <c r="K36" s="3"/>
      <c r="L36" s="3"/>
      <c r="M36" s="3"/>
      <c r="N36" s="3"/>
      <c r="O36" s="1">
        <v>5</v>
      </c>
      <c r="P36" s="3">
        <f t="shared" si="2"/>
        <v>5.5068044350275569E-2</v>
      </c>
      <c r="Q36" s="3"/>
      <c r="R36" s="3"/>
      <c r="S36" s="3"/>
      <c r="T36" s="3"/>
      <c r="U36" s="3"/>
      <c r="V36" s="3"/>
      <c r="W36" s="3"/>
    </row>
    <row r="37" spans="1:23">
      <c r="B37" s="1">
        <v>5</v>
      </c>
      <c r="C37">
        <v>35</v>
      </c>
      <c r="D37">
        <v>34</v>
      </c>
      <c r="E37">
        <v>35</v>
      </c>
      <c r="F37" s="8">
        <v>29</v>
      </c>
      <c r="G37" s="3"/>
      <c r="H37" s="3"/>
      <c r="I37" s="3"/>
      <c r="J37" s="3"/>
      <c r="K37" s="3"/>
      <c r="L37" s="3"/>
      <c r="M37" s="3"/>
      <c r="N37" s="3"/>
      <c r="O37" s="1">
        <v>6</v>
      </c>
      <c r="P37" s="3">
        <f t="shared" si="2"/>
        <v>6.9468455579586363E-2</v>
      </c>
      <c r="Q37" s="3"/>
      <c r="R37" s="3"/>
      <c r="S37" s="3"/>
      <c r="T37" s="3"/>
      <c r="U37" s="3"/>
      <c r="V37" s="3"/>
      <c r="W37" s="3"/>
    </row>
    <row r="38" spans="1:23">
      <c r="B38" s="1">
        <v>6</v>
      </c>
      <c r="C38">
        <v>38</v>
      </c>
      <c r="D38">
        <v>39</v>
      </c>
      <c r="E38">
        <v>37</v>
      </c>
      <c r="F38" s="8">
        <v>34</v>
      </c>
      <c r="G38" s="3"/>
      <c r="H38" s="3"/>
      <c r="I38" s="3"/>
      <c r="J38" s="3"/>
      <c r="K38" s="3"/>
      <c r="L38" s="3"/>
      <c r="M38" s="3"/>
      <c r="N38" s="3"/>
      <c r="O38" s="1">
        <v>14</v>
      </c>
      <c r="P38" s="3">
        <f t="shared" si="2"/>
        <v>7.2249290397900623E-2</v>
      </c>
      <c r="Q38" s="3"/>
      <c r="R38" s="3"/>
      <c r="S38" s="3"/>
      <c r="T38" s="3"/>
      <c r="U38" s="3"/>
      <c r="V38" s="3"/>
      <c r="W38" s="3"/>
    </row>
    <row r="39" spans="1:23">
      <c r="B39" s="1">
        <v>14</v>
      </c>
      <c r="C39">
        <v>37</v>
      </c>
      <c r="D39">
        <v>37</v>
      </c>
      <c r="E39">
        <v>36</v>
      </c>
      <c r="F39" s="8">
        <v>33</v>
      </c>
      <c r="G39" s="3"/>
      <c r="H39" s="3"/>
      <c r="I39" s="3"/>
      <c r="J39" s="3"/>
      <c r="K39" s="3"/>
      <c r="L39" s="3"/>
      <c r="M39" s="3"/>
      <c r="N39" s="3"/>
      <c r="O39" s="1">
        <v>10</v>
      </c>
      <c r="P39" s="3">
        <f t="shared" si="2"/>
        <v>-2.6637310505756018E-2</v>
      </c>
      <c r="Q39" s="3"/>
      <c r="R39" s="3"/>
      <c r="S39" s="3"/>
      <c r="T39" s="3"/>
      <c r="U39" s="3"/>
      <c r="V39" s="3"/>
      <c r="W39" s="3"/>
    </row>
    <row r="40" spans="1:23">
      <c r="B40" s="1">
        <v>10</v>
      </c>
      <c r="C40">
        <v>55</v>
      </c>
      <c r="D40">
        <v>54</v>
      </c>
      <c r="E40">
        <v>54</v>
      </c>
      <c r="F40" s="8">
        <v>56</v>
      </c>
      <c r="G40" s="3"/>
      <c r="H40" s="3"/>
      <c r="I40" s="3"/>
      <c r="J40" s="3"/>
      <c r="K40" s="3"/>
      <c r="L40" s="3"/>
      <c r="M40" s="3"/>
      <c r="N40" s="3"/>
      <c r="O40" s="1">
        <v>12</v>
      </c>
      <c r="P40" s="3">
        <f t="shared" si="2"/>
        <v>0.28702999566398124</v>
      </c>
      <c r="Q40" s="3"/>
      <c r="R40" s="3"/>
      <c r="S40" s="3"/>
      <c r="T40" s="3"/>
      <c r="U40" s="3"/>
      <c r="V40" s="3"/>
      <c r="W40" s="3"/>
    </row>
    <row r="41" spans="1:23">
      <c r="B41" s="1">
        <v>12</v>
      </c>
      <c r="C41">
        <v>15</v>
      </c>
      <c r="D41">
        <v>14</v>
      </c>
      <c r="E41">
        <v>15</v>
      </c>
      <c r="F41" s="8">
        <v>12.5</v>
      </c>
    </row>
    <row r="42" spans="1:23">
      <c r="A42" t="s">
        <v>0</v>
      </c>
      <c r="B42" s="1"/>
      <c r="C42" s="2" t="str">
        <f>C32</f>
        <v>Guyot 15</v>
      </c>
      <c r="D42" s="2" t="str">
        <f>D32</f>
        <v>Guyot 16</v>
      </c>
      <c r="E42" s="2" t="str">
        <f>E32</f>
        <v>Guyot 128</v>
      </c>
      <c r="F42" s="2" t="str">
        <f>F32</f>
        <v>Guyot 129j</v>
      </c>
    </row>
    <row r="43" spans="1:23">
      <c r="A43" s="3">
        <v>1.6819999999999999</v>
      </c>
      <c r="B43" s="1">
        <v>7</v>
      </c>
      <c r="C43" s="3">
        <f t="shared" ref="C43:E51" si="3">LOG10(C33)-$A43</f>
        <v>8.1960800285136859E-3</v>
      </c>
      <c r="D43" s="3">
        <f t="shared" si="3"/>
        <v>-1.9242168318425845E-2</v>
      </c>
      <c r="E43" s="3">
        <f t="shared" si="3"/>
        <v>-5.306390375133363E-3</v>
      </c>
      <c r="F43" s="3"/>
    </row>
    <row r="44" spans="1:23">
      <c r="A44" s="3">
        <v>1.8839999999999999</v>
      </c>
      <c r="B44" s="1">
        <v>1</v>
      </c>
      <c r="C44" s="3">
        <f t="shared" si="3"/>
        <v>8.0946026904804569E-3</v>
      </c>
      <c r="D44" s="3">
        <f t="shared" si="3"/>
        <v>-8.9387366082998021E-3</v>
      </c>
      <c r="E44" s="3">
        <f t="shared" si="3"/>
        <v>1.9089986991943642E-2</v>
      </c>
      <c r="F44" s="3">
        <f t="shared" ref="F44:F51" si="4">LOG10(F34)-$A44</f>
        <v>-2.969395819891929E-2</v>
      </c>
    </row>
    <row r="45" spans="1:23">
      <c r="A45" s="3">
        <v>1.39</v>
      </c>
      <c r="B45" s="1">
        <v>3</v>
      </c>
      <c r="C45" s="3">
        <f t="shared" si="3"/>
        <v>7.2397997898956179E-2</v>
      </c>
      <c r="D45" s="3">
        <f t="shared" si="3"/>
        <v>7.9822015978163074E-2</v>
      </c>
      <c r="E45" s="3">
        <f t="shared" si="3"/>
        <v>7.2397997898956179E-2</v>
      </c>
      <c r="F45" s="3">
        <f t="shared" si="4"/>
        <v>2.6969532596659018E-3</v>
      </c>
    </row>
    <row r="46" spans="1:23">
      <c r="A46" s="3">
        <v>1.6140000000000001</v>
      </c>
      <c r="B46" s="1">
        <v>4</v>
      </c>
      <c r="C46" s="3">
        <f t="shared" si="3"/>
        <v>4.8757831681573993E-2</v>
      </c>
      <c r="D46" s="3">
        <f t="shared" si="3"/>
        <v>6.2693609624866475E-2</v>
      </c>
      <c r="E46" s="3">
        <f t="shared" si="3"/>
        <v>6.2693609624866475E-2</v>
      </c>
      <c r="F46" s="3">
        <f t="shared" si="4"/>
        <v>-3.996873227228126E-2</v>
      </c>
    </row>
    <row r="47" spans="1:23">
      <c r="A47" s="3">
        <v>1.4890000000000001</v>
      </c>
      <c r="B47" s="1">
        <v>5</v>
      </c>
      <c r="C47" s="3">
        <f t="shared" si="3"/>
        <v>5.5068044350275569E-2</v>
      </c>
      <c r="D47" s="3">
        <f t="shared" si="3"/>
        <v>4.2478917042255038E-2</v>
      </c>
      <c r="E47" s="3">
        <f t="shared" si="3"/>
        <v>5.5068044350275569E-2</v>
      </c>
      <c r="F47" s="3">
        <f t="shared" si="4"/>
        <v>-2.660200210104402E-2</v>
      </c>
    </row>
    <row r="48" spans="1:23">
      <c r="A48" s="3">
        <v>1.5640000000000001</v>
      </c>
      <c r="B48" s="1">
        <v>6</v>
      </c>
      <c r="C48" s="3">
        <f t="shared" si="3"/>
        <v>1.5783596616810058E-2</v>
      </c>
      <c r="D48" s="3">
        <f t="shared" si="3"/>
        <v>2.7064607026499043E-2</v>
      </c>
      <c r="E48" s="3">
        <f t="shared" si="3"/>
        <v>4.2017240669949274E-3</v>
      </c>
      <c r="F48" s="3">
        <f t="shared" si="4"/>
        <v>-3.2521082957744918E-2</v>
      </c>
    </row>
    <row r="49" spans="1:6">
      <c r="A49" s="3">
        <v>1.5509999999999999</v>
      </c>
      <c r="B49" s="1">
        <v>14</v>
      </c>
      <c r="C49" s="3">
        <f t="shared" si="3"/>
        <v>1.720172406699505E-2</v>
      </c>
      <c r="D49" s="3">
        <f t="shared" si="3"/>
        <v>1.720172406699505E-2</v>
      </c>
      <c r="E49" s="3">
        <f t="shared" si="3"/>
        <v>5.3025007672873326E-3</v>
      </c>
      <c r="F49" s="3">
        <f t="shared" si="4"/>
        <v>-3.2486060122112415E-2</v>
      </c>
    </row>
    <row r="50" spans="1:6">
      <c r="A50" s="3">
        <v>1.7669999999999999</v>
      </c>
      <c r="B50" s="1">
        <v>10</v>
      </c>
      <c r="C50" s="3">
        <f t="shared" si="3"/>
        <v>-2.6637310505756018E-2</v>
      </c>
      <c r="D50" s="3">
        <f t="shared" si="3"/>
        <v>-3.4606240177031289E-2</v>
      </c>
      <c r="E50" s="3">
        <f t="shared" si="3"/>
        <v>-3.4606240177031289E-2</v>
      </c>
      <c r="F50" s="3">
        <f t="shared" si="4"/>
        <v>-1.8811972993799442E-2</v>
      </c>
    </row>
    <row r="51" spans="1:6">
      <c r="A51" s="3">
        <v>1.014</v>
      </c>
      <c r="B51" s="1">
        <v>12</v>
      </c>
      <c r="C51" s="3">
        <f t="shared" si="3"/>
        <v>0.16209125905568134</v>
      </c>
      <c r="D51" s="3">
        <f t="shared" si="3"/>
        <v>0.13212803567823794</v>
      </c>
      <c r="E51" s="3">
        <f t="shared" si="3"/>
        <v>0.16209125905568134</v>
      </c>
      <c r="F51" s="3">
        <f t="shared" si="4"/>
        <v>8.2910013008056449E-2</v>
      </c>
    </row>
  </sheetData>
  <phoneticPr fontId="4" type="noConversion"/>
  <printOptions gridLines="1"/>
  <pageMargins left="0.78740157480314965" right="0.78740157480314965" top="0.98425196850393704" bottom="0.98425196850393704" header="0.51181102362204722" footer="0.51181102362204722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2003-02-19T11:20:16Z</cp:lastPrinted>
  <dcterms:created xsi:type="dcterms:W3CDTF">1999-08-05T14:16:06Z</dcterms:created>
  <dcterms:modified xsi:type="dcterms:W3CDTF">2020-02-16T17:05:22Z</dcterms:modified>
</cp:coreProperties>
</file>