
<file path=[Content_Types].xml><?xml version="1.0" encoding="utf-8"?>
<Types xmlns="http://schemas.openxmlformats.org/package/2006/content-types"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charts/chart5.xml" ContentType="application/vnd.openxmlformats-officedocument.drawingml.chart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Default Extension="rels" ContentType="application/vnd.openxmlformats-package.relationships+xml"/>
  <Override PartName="/xl/drawings/drawing1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6100" yWindow="2460" windowWidth="24360" windowHeight="18740"/>
  </bookViews>
  <sheets>
    <sheet name="Feuil1" sheetId="1" r:id="rId1"/>
  </sheets>
  <definedNames>
    <definedName name="dap">Feuil1!$D$73:$O$73</definedName>
    <definedName name="dapdist">Feuil1!$D$78:$O$78</definedName>
    <definedName name="dapmax">Feuil1!$D$80:$O$80</definedName>
    <definedName name="dapmin">Feuil1!$D$79:$O$79</definedName>
    <definedName name="dapprox">Feuil1!$D$75:$O$75</definedName>
    <definedName name="dtart">Feuil1!$D$77:$O$77</definedName>
    <definedName name="dtprox">Feuil1!$D$74:$O$74</definedName>
    <definedName name="dtsusart">Feuil1!$D$76:$O$76</definedName>
    <definedName name="largeur">Feuil1!$D$72:$O$72</definedName>
    <definedName name="longueur">Feuil1!$D$71:$O$71</definedName>
    <definedName name="magnum">Feuil1!$D$81:$O$81</definedName>
    <definedName name="uncif">Feuil1!$D$82:$O$82</definedName>
    <definedName name="_xlnm.Print_Area">Feuil1!$J$83:$M$95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U14" i="1"/>
  <c r="U15"/>
  <c r="U16"/>
  <c r="U17"/>
  <c r="U18"/>
  <c r="U19"/>
  <c r="U20"/>
  <c r="U21"/>
  <c r="U22"/>
  <c r="U23"/>
  <c r="U24"/>
  <c r="U25"/>
  <c r="U26"/>
  <c r="Y25"/>
  <c r="T26"/>
  <c r="S26"/>
  <c r="R26"/>
  <c r="M26"/>
  <c r="L26"/>
  <c r="K26"/>
  <c r="E26"/>
  <c r="D26"/>
  <c r="C26"/>
  <c r="Y24"/>
  <c r="T25"/>
  <c r="S25"/>
  <c r="R25"/>
  <c r="M25"/>
  <c r="L25"/>
  <c r="K25"/>
  <c r="E25"/>
  <c r="D25"/>
  <c r="C25"/>
  <c r="Y23"/>
  <c r="T24"/>
  <c r="S24"/>
  <c r="R24"/>
  <c r="M24"/>
  <c r="L24"/>
  <c r="K24"/>
  <c r="E24"/>
  <c r="D24"/>
  <c r="C24"/>
  <c r="Y22"/>
  <c r="T23"/>
  <c r="S23"/>
  <c r="R23"/>
  <c r="M23"/>
  <c r="L23"/>
  <c r="K23"/>
  <c r="E23"/>
  <c r="D23"/>
  <c r="C23"/>
  <c r="Y21"/>
  <c r="T22"/>
  <c r="S22"/>
  <c r="R22"/>
  <c r="M22"/>
  <c r="L22"/>
  <c r="K22"/>
  <c r="E22"/>
  <c r="D22"/>
  <c r="C22"/>
  <c r="Y20"/>
  <c r="T21"/>
  <c r="S21"/>
  <c r="R21"/>
  <c r="M21"/>
  <c r="L21"/>
  <c r="K21"/>
  <c r="E21"/>
  <c r="D21"/>
  <c r="C21"/>
  <c r="Y19"/>
  <c r="T20"/>
  <c r="S20"/>
  <c r="R20"/>
  <c r="M20"/>
  <c r="L20"/>
  <c r="K20"/>
  <c r="E20"/>
  <c r="D20"/>
  <c r="C20"/>
  <c r="Y18"/>
  <c r="T19"/>
  <c r="S19"/>
  <c r="R19"/>
  <c r="M19"/>
  <c r="L19"/>
  <c r="K19"/>
  <c r="E19"/>
  <c r="D19"/>
  <c r="C19"/>
  <c r="Y17"/>
  <c r="T18"/>
  <c r="S18"/>
  <c r="R18"/>
  <c r="M18"/>
  <c r="L18"/>
  <c r="K18"/>
  <c r="E18"/>
  <c r="D18"/>
  <c r="C18"/>
  <c r="Y16"/>
  <c r="T17"/>
  <c r="S17"/>
  <c r="R17"/>
  <c r="M17"/>
  <c r="L17"/>
  <c r="K17"/>
  <c r="E17"/>
  <c r="D17"/>
  <c r="C17"/>
  <c r="Y15"/>
  <c r="T16"/>
  <c r="S16"/>
  <c r="R16"/>
  <c r="M16"/>
  <c r="L16"/>
  <c r="K16"/>
  <c r="E16"/>
  <c r="D16"/>
  <c r="C16"/>
  <c r="Y14"/>
  <c r="T15"/>
  <c r="S15"/>
  <c r="R15"/>
  <c r="M15"/>
  <c r="L15"/>
  <c r="K15"/>
  <c r="E15"/>
  <c r="D15"/>
  <c r="C15"/>
  <c r="T14"/>
  <c r="S14"/>
  <c r="R14"/>
  <c r="M14"/>
  <c r="L14"/>
  <c r="K14"/>
  <c r="E14"/>
  <c r="D14"/>
  <c r="C14"/>
  <c r="Y165"/>
  <c r="L84"/>
  <c r="M84"/>
  <c r="L85"/>
  <c r="M85"/>
  <c r="L86"/>
  <c r="M86"/>
  <c r="M87"/>
  <c r="L88"/>
  <c r="M88"/>
  <c r="L89"/>
  <c r="M89"/>
  <c r="L90"/>
  <c r="M90"/>
  <c r="L91"/>
  <c r="M91"/>
  <c r="L92"/>
  <c r="M92"/>
  <c r="L93"/>
  <c r="M93"/>
  <c r="M94"/>
  <c r="M95"/>
  <c r="K85"/>
  <c r="K86"/>
  <c r="K87"/>
  <c r="K88"/>
  <c r="K89"/>
  <c r="K90"/>
  <c r="K91"/>
  <c r="K92"/>
  <c r="K93"/>
  <c r="K94"/>
  <c r="K95"/>
  <c r="K84"/>
  <c r="L83"/>
  <c r="M83"/>
  <c r="K83"/>
  <c r="D95"/>
  <c r="D94"/>
  <c r="D91"/>
  <c r="D90"/>
  <c r="D89"/>
  <c r="D88"/>
  <c r="D87"/>
  <c r="D86"/>
  <c r="D85"/>
  <c r="D84"/>
</calcChain>
</file>

<file path=xl/sharedStrings.xml><?xml version="1.0" encoding="utf-8"?>
<sst xmlns="http://schemas.openxmlformats.org/spreadsheetml/2006/main" count="17" uniqueCount="9">
  <si>
    <t>Log10 H.med.</t>
  </si>
  <si>
    <t>min</t>
  </si>
  <si>
    <t>max</t>
  </si>
  <si>
    <t>cf. matthewi</t>
    <phoneticPr fontId="1" type="noConversion"/>
  </si>
  <si>
    <t>cf. mediterraneum</t>
    <phoneticPr fontId="1" type="noConversion"/>
  </si>
  <si>
    <t>cf. primigenium</t>
    <phoneticPr fontId="1" type="noConversion"/>
  </si>
  <si>
    <t>cf. periafricanum</t>
    <phoneticPr fontId="1" type="noConversion"/>
  </si>
  <si>
    <t>?</t>
    <phoneticPr fontId="1" type="noConversion"/>
  </si>
  <si>
    <t>?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</si>
</sst>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Verdana"/>
    </font>
    <font>
      <b/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Feuil1!$D$83</c:f>
              <c:strCache>
                <c:ptCount val="1"/>
                <c:pt idx="0">
                  <c:v>38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Feuil1!$B$84:$B$93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Feuil1!$D$84:$D$93</c:f>
              <c:numCache>
                <c:formatCode>0.000</c:formatCode>
                <c:ptCount val="10"/>
                <c:pt idx="0">
                  <c:v>-0.0414164865038833</c:v>
                </c:pt>
                <c:pt idx="1">
                  <c:v>-0.0716203965612621</c:v>
                </c:pt>
                <c:pt idx="2">
                  <c:v>-0.0628282715969863</c:v>
                </c:pt>
                <c:pt idx="3">
                  <c:v>-0.100102157243452</c:v>
                </c:pt>
                <c:pt idx="4">
                  <c:v>-0.0676641390712484</c:v>
                </c:pt>
                <c:pt idx="5">
                  <c:v>-0.0846362358410126</c:v>
                </c:pt>
                <c:pt idx="6">
                  <c:v>-0.128087997029893</c:v>
                </c:pt>
                <c:pt idx="7">
                  <c:v>-0.126533773838407</c:v>
                </c:pt>
              </c:numCache>
            </c:numRef>
          </c:val>
        </c:ser>
        <c:marker val="1"/>
        <c:axId val="304690152"/>
        <c:axId val="305030600"/>
      </c:lineChart>
      <c:catAx>
        <c:axId val="30469015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5030600"/>
        <c:crosses val="autoZero"/>
        <c:auto val="1"/>
        <c:lblAlgn val="ctr"/>
        <c:lblOffset val="100"/>
        <c:tickLblSkip val="1"/>
        <c:tickMarkSkip val="1"/>
      </c:catAx>
      <c:valAx>
        <c:axId val="30503060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469015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114804704967435"/>
          <c:h val="0.73221724376503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Feuil1!$K$83</c:f>
              <c:strCache>
                <c:ptCount val="1"/>
                <c:pt idx="0">
                  <c:v>33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Feuil1!$J$84:$J$93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Feuil1!$K$84:$K$93</c:f>
              <c:numCache>
                <c:formatCode>0.000</c:formatCode>
                <c:ptCount val="10"/>
                <c:pt idx="0">
                  <c:v>-0.0530580665591751</c:v>
                </c:pt>
                <c:pt idx="1">
                  <c:v>-0.0143937264016878</c:v>
                </c:pt>
                <c:pt idx="2">
                  <c:v>-0.0466987712964504</c:v>
                </c:pt>
                <c:pt idx="3">
                  <c:v>-0.0156928835341759</c:v>
                </c:pt>
                <c:pt idx="4">
                  <c:v>-0.00839372640168778</c:v>
                </c:pt>
                <c:pt idx="5">
                  <c:v>-0.0149407377822486</c:v>
                </c:pt>
                <c:pt idx="6">
                  <c:v>0.0014271199844329</c:v>
                </c:pt>
                <c:pt idx="7">
                  <c:v>-0.0389829574251317</c:v>
                </c:pt>
                <c:pt idx="8">
                  <c:v>-0.0588039425795113</c:v>
                </c:pt>
                <c:pt idx="9">
                  <c:v>-0.0269741428068773</c:v>
                </c:pt>
              </c:numCache>
            </c:numRef>
          </c:val>
        </c:ser>
        <c:ser>
          <c:idx val="1"/>
          <c:order val="1"/>
          <c:tx>
            <c:strRef>
              <c:f>Feuil1!$L$83</c:f>
              <c:strCache>
                <c:ptCount val="1"/>
                <c:pt idx="0">
                  <c:v>68</c:v>
                </c:pt>
              </c:strCache>
            </c:strRef>
          </c:tx>
          <c:marker>
            <c:symbol val="none"/>
          </c:marker>
          <c:cat>
            <c:numRef>
              <c:f>Feuil1!$J$84:$J$93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Feuil1!$L$84:$L$93</c:f>
              <c:numCache>
                <c:formatCode>0.000</c:formatCode>
                <c:ptCount val="10"/>
                <c:pt idx="0">
                  <c:v>-0.0378963498507434</c:v>
                </c:pt>
                <c:pt idx="1">
                  <c:v>-0.0179829574251316</c:v>
                </c:pt>
                <c:pt idx="2">
                  <c:v>-0.0723214251308155</c:v>
                </c:pt>
                <c:pt idx="4">
                  <c:v>-0.0101846340195686</c:v>
                </c:pt>
                <c:pt idx="5">
                  <c:v>-0.00278239993206109</c:v>
                </c:pt>
                <c:pt idx="6">
                  <c:v>-0.00407035192678506</c:v>
                </c:pt>
                <c:pt idx="7">
                  <c:v>-0.0517841425898573</c:v>
                </c:pt>
                <c:pt idx="8">
                  <c:v>-0.0397807052660808</c:v>
                </c:pt>
                <c:pt idx="9">
                  <c:v>-0.0175120151091004</c:v>
                </c:pt>
              </c:numCache>
            </c:numRef>
          </c:val>
        </c:ser>
        <c:ser>
          <c:idx val="2"/>
          <c:order val="2"/>
          <c:tx>
            <c:strRef>
              <c:f>Feuil1!$M$83</c:f>
              <c:strCache>
                <c:ptCount val="1"/>
                <c:pt idx="0">
                  <c:v>101</c:v>
                </c:pt>
              </c:strCache>
            </c:strRef>
          </c:tx>
          <c:marker>
            <c:symbol val="none"/>
          </c:marker>
          <c:cat>
            <c:numRef>
              <c:f>Feuil1!$J$84:$J$93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Feuil1!$M$84:$M$93</c:f>
              <c:numCache>
                <c:formatCode>0.000</c:formatCode>
                <c:ptCount val="10"/>
                <c:pt idx="0">
                  <c:v>-0.0596886454581882</c:v>
                </c:pt>
                <c:pt idx="1">
                  <c:v>-0.00906489289662082</c:v>
                </c:pt>
                <c:pt idx="2">
                  <c:v>-0.053538195826756</c:v>
                </c:pt>
                <c:pt idx="3">
                  <c:v>-0.0451261562883209</c:v>
                </c:pt>
                <c:pt idx="4">
                  <c:v>-0.00661017366127048</c:v>
                </c:pt>
                <c:pt idx="5">
                  <c:v>-0.00814412830416899</c:v>
                </c:pt>
                <c:pt idx="6">
                  <c:v>-0.016700160653214</c:v>
                </c:pt>
                <c:pt idx="7">
                  <c:v>-0.0611645176601121</c:v>
                </c:pt>
                <c:pt idx="8">
                  <c:v>-0.0566486305533764</c:v>
                </c:pt>
                <c:pt idx="9">
                  <c:v>-0.0445435063953952</c:v>
                </c:pt>
              </c:numCache>
            </c:numRef>
          </c:val>
        </c:ser>
        <c:marker val="1"/>
        <c:axId val="304578984"/>
        <c:axId val="276805240"/>
      </c:lineChart>
      <c:catAx>
        <c:axId val="3045789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805240"/>
        <c:crosses val="autoZero"/>
        <c:auto val="1"/>
        <c:lblAlgn val="ctr"/>
        <c:lblOffset val="100"/>
        <c:tickLblSkip val="1"/>
        <c:tickMarkSkip val="1"/>
      </c:catAx>
      <c:valAx>
        <c:axId val="276805240"/>
        <c:scaling>
          <c:orientation val="minMax"/>
          <c:max val="0.15"/>
          <c:min val="-0.1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0457898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118009912466525"/>
          <c:h val="0.20343326854017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Feuil1!$R$14</c:f>
              <c:strCache>
                <c:ptCount val="1"/>
                <c:pt idx="0">
                  <c:v>cf. primigenium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Feuil1!$Q$15:$Q$24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Feuil1!$R$15:$R$24</c:f>
              <c:numCache>
                <c:formatCode>0.000</c:formatCode>
                <c:ptCount val="10"/>
                <c:pt idx="0">
                  <c:v>-0.0138697205894003</c:v>
                </c:pt>
                <c:pt idx="1">
                  <c:v>0.0637735788993967</c:v>
                </c:pt>
                <c:pt idx="2">
                  <c:v>-0.0089887574550489</c:v>
                </c:pt>
                <c:pt idx="3">
                  <c:v>0.0119771543900635</c:v>
                </c:pt>
                <c:pt idx="4">
                  <c:v>0.0454013515621112</c:v>
                </c:pt>
                <c:pt idx="5">
                  <c:v>0.056514158162275</c:v>
                </c:pt>
                <c:pt idx="6">
                  <c:v>0.041177858075681</c:v>
                </c:pt>
                <c:pt idx="7">
                  <c:v>0.00645905951887759</c:v>
                </c:pt>
                <c:pt idx="8">
                  <c:v>-0.0125282007856144</c:v>
                </c:pt>
                <c:pt idx="9">
                  <c:v>0.00962049969342593</c:v>
                </c:pt>
              </c:numCache>
            </c:numRef>
          </c:val>
        </c:ser>
        <c:ser>
          <c:idx val="1"/>
          <c:order val="1"/>
          <c:tx>
            <c:strRef>
              <c:f>Feuil1!$S$14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Feuil1!$Q$15:$Q$24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Feuil1!$S$15:$S$24</c:f>
              <c:numCache>
                <c:formatCode>0.000</c:formatCode>
                <c:ptCount val="10"/>
                <c:pt idx="0">
                  <c:v>-0.0322362915270182</c:v>
                </c:pt>
                <c:pt idx="1">
                  <c:v>0.0265112613645753</c:v>
                </c:pt>
                <c:pt idx="2">
                  <c:v>-0.053538195826756</c:v>
                </c:pt>
                <c:pt idx="3">
                  <c:v>-0.0295210829577448</c:v>
                </c:pt>
                <c:pt idx="4">
                  <c:v>0.00394000867203781</c:v>
                </c:pt>
                <c:pt idx="5">
                  <c:v>0.0243294747908738</c:v>
                </c:pt>
                <c:pt idx="6">
                  <c:v>0.0014271199844329</c:v>
                </c:pt>
                <c:pt idx="7">
                  <c:v>-0.0336101736612706</c:v>
                </c:pt>
                <c:pt idx="8">
                  <c:v>-0.0418537138889461</c:v>
                </c:pt>
                <c:pt idx="9">
                  <c:v>-0.0366470255493614</c:v>
                </c:pt>
              </c:numCache>
            </c:numRef>
          </c:val>
        </c:ser>
        <c:ser>
          <c:idx val="2"/>
          <c:order val="2"/>
          <c:tx>
            <c:strRef>
              <c:f>Feuil1!$T$14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Feuil1!$Q$15:$Q$24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Feuil1!$T$15:$T$24</c:f>
              <c:numCache>
                <c:formatCode>0.000</c:formatCode>
                <c:ptCount val="10"/>
                <c:pt idx="0">
                  <c:v>0.00125955201419314</c:v>
                </c:pt>
                <c:pt idx="1">
                  <c:v>0.117195897949974</c:v>
                </c:pt>
                <c:pt idx="2">
                  <c:v>0.0354879848908995</c:v>
                </c:pt>
                <c:pt idx="3">
                  <c:v>0.0421443726201824</c:v>
                </c:pt>
                <c:pt idx="4">
                  <c:v>0.0860069429571506</c:v>
                </c:pt>
                <c:pt idx="5">
                  <c:v>0.09466016308988</c:v>
                </c:pt>
                <c:pt idx="6">
                  <c:v>0.0718716022004802</c:v>
                </c:pt>
                <c:pt idx="7">
                  <c:v>0.041397997898956</c:v>
                </c:pt>
                <c:pt idx="8">
                  <c:v>0.014576957056512</c:v>
                </c:pt>
                <c:pt idx="9">
                  <c:v>0.041881636631067</c:v>
                </c:pt>
              </c:numCache>
            </c:numRef>
          </c:val>
        </c:ser>
        <c:ser>
          <c:idx val="3"/>
          <c:order val="3"/>
          <c:tx>
            <c:strRef>
              <c:f>Feuil1!$U$14</c:f>
              <c:strCache>
                <c:ptCount val="1"/>
                <c:pt idx="0">
                  <c:v>101</c:v>
                </c:pt>
              </c:strCache>
            </c:strRef>
          </c:tx>
          <c:marker>
            <c:symbol val="none"/>
          </c:marker>
          <c:cat>
            <c:numRef>
              <c:f>Feuil1!$Q$15:$Q$24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Feuil1!$U$15:$U$24</c:f>
              <c:numCache>
                <c:formatCode>0.000</c:formatCode>
                <c:ptCount val="10"/>
                <c:pt idx="0">
                  <c:v>-0.0596886454581882</c:v>
                </c:pt>
                <c:pt idx="1">
                  <c:v>-0.00906489289662082</c:v>
                </c:pt>
                <c:pt idx="2">
                  <c:v>-0.053538195826756</c:v>
                </c:pt>
                <c:pt idx="3">
                  <c:v>-0.0451261562883209</c:v>
                </c:pt>
                <c:pt idx="4">
                  <c:v>-0.00661017366127048</c:v>
                </c:pt>
                <c:pt idx="5">
                  <c:v>-0.00814412830416899</c:v>
                </c:pt>
                <c:pt idx="6">
                  <c:v>-0.016700160653214</c:v>
                </c:pt>
                <c:pt idx="7">
                  <c:v>-0.0611645176601121</c:v>
                </c:pt>
                <c:pt idx="8">
                  <c:v>-0.0566486305533764</c:v>
                </c:pt>
                <c:pt idx="9">
                  <c:v>-0.0445435063953952</c:v>
                </c:pt>
              </c:numCache>
            </c:numRef>
          </c:val>
        </c:ser>
        <c:marker val="1"/>
        <c:axId val="276745528"/>
        <c:axId val="276739384"/>
      </c:lineChart>
      <c:catAx>
        <c:axId val="2767455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739384"/>
        <c:crosses val="autoZero"/>
        <c:auto val="1"/>
        <c:lblAlgn val="ctr"/>
        <c:lblOffset val="100"/>
        <c:tickLblSkip val="1"/>
        <c:tickMarkSkip val="1"/>
      </c:catAx>
      <c:valAx>
        <c:axId val="276739384"/>
        <c:scaling>
          <c:orientation val="minMax"/>
          <c:max val="0.15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74552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232098313292234"/>
          <c:h val="0.2646016390808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Feuil1!$K$14</c:f>
              <c:strCache>
                <c:ptCount val="1"/>
                <c:pt idx="0">
                  <c:v>cf. mediterraneum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Feuil1!$J$15:$J$24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Feuil1!$K$15:$K$24</c:f>
              <c:numCache>
                <c:formatCode>0.000</c:formatCode>
                <c:ptCount val="10"/>
                <c:pt idx="0">
                  <c:v>-0.0458890470821731</c:v>
                </c:pt>
                <c:pt idx="1">
                  <c:v>-0.0108339156354675</c:v>
                </c:pt>
                <c:pt idx="2">
                  <c:v>-0.0496167743136628</c:v>
                </c:pt>
                <c:pt idx="3">
                  <c:v>-0.028457938040283</c:v>
                </c:pt>
                <c:pt idx="4">
                  <c:v>0.0113219622946372</c:v>
                </c:pt>
                <c:pt idx="5">
                  <c:v>-0.00660543942482028</c:v>
                </c:pt>
                <c:pt idx="6">
                  <c:v>-0.0116442888633257</c:v>
                </c:pt>
                <c:pt idx="7">
                  <c:v>-0.0303171696866966</c:v>
                </c:pt>
                <c:pt idx="8">
                  <c:v>-0.0383060197000751</c:v>
                </c:pt>
                <c:pt idx="9">
                  <c:v>-0.022893676066112</c:v>
                </c:pt>
              </c:numCache>
            </c:numRef>
          </c:val>
        </c:ser>
        <c:ser>
          <c:idx val="1"/>
          <c:order val="1"/>
          <c:tx>
            <c:strRef>
              <c:f>Feuil1!$L$14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Feuil1!$J$15:$J$24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Feuil1!$L$15:$L$24</c:f>
              <c:numCache>
                <c:formatCode>0.000</c:formatCode>
                <c:ptCount val="10"/>
                <c:pt idx="0">
                  <c:v>-0.0596886454581882</c:v>
                </c:pt>
                <c:pt idx="1">
                  <c:v>-0.0234230429434878</c:v>
                </c:pt>
                <c:pt idx="2">
                  <c:v>-0.0869619513137056</c:v>
                </c:pt>
                <c:pt idx="3">
                  <c:v>-0.0451261562883209</c:v>
                </c:pt>
                <c:pt idx="4">
                  <c:v>-0.0101846340195686</c:v>
                </c:pt>
                <c:pt idx="5">
                  <c:v>-0.0218454059815571</c:v>
                </c:pt>
                <c:pt idx="6">
                  <c:v>-0.0253288116755703</c:v>
                </c:pt>
                <c:pt idx="7">
                  <c:v>-0.0611645176601121</c:v>
                </c:pt>
                <c:pt idx="8">
                  <c:v>-0.0588039425795113</c:v>
                </c:pt>
                <c:pt idx="9">
                  <c:v>-0.0445435063953952</c:v>
                </c:pt>
              </c:numCache>
            </c:numRef>
          </c:val>
        </c:ser>
        <c:ser>
          <c:idx val="2"/>
          <c:order val="2"/>
          <c:tx>
            <c:strRef>
              <c:f>Feuil1!$M$14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Feuil1!$J$15:$J$24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Feuil1!$M$15:$M$24</c:f>
              <c:numCache>
                <c:formatCode>0.000</c:formatCode>
                <c:ptCount val="10"/>
                <c:pt idx="0">
                  <c:v>-0.0307249495228716</c:v>
                </c:pt>
                <c:pt idx="1">
                  <c:v>0.00483371661993814</c:v>
                </c:pt>
                <c:pt idx="2">
                  <c:v>-0.0225039620867871</c:v>
                </c:pt>
                <c:pt idx="3">
                  <c:v>0.00602636615906049</c:v>
                </c:pt>
                <c:pt idx="4">
                  <c:v>0.0562491083193612</c:v>
                </c:pt>
                <c:pt idx="5">
                  <c:v>0.0205584425715302</c:v>
                </c:pt>
                <c:pt idx="6">
                  <c:v>0.00685587169583113</c:v>
                </c:pt>
                <c:pt idx="7">
                  <c:v>0.0135689040341986</c:v>
                </c:pt>
                <c:pt idx="8">
                  <c:v>-0.0117519816658373</c:v>
                </c:pt>
                <c:pt idx="9">
                  <c:v>-0.0119321377282637</c:v>
                </c:pt>
              </c:numCache>
            </c:numRef>
          </c:val>
        </c:ser>
        <c:marker val="1"/>
        <c:axId val="276696984"/>
        <c:axId val="276687496"/>
      </c:lineChart>
      <c:catAx>
        <c:axId val="2766969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87496"/>
        <c:crosses val="autoZero"/>
        <c:auto val="1"/>
        <c:lblAlgn val="ctr"/>
        <c:lblOffset val="100"/>
        <c:tickLblSkip val="1"/>
        <c:tickMarkSkip val="1"/>
      </c:catAx>
      <c:valAx>
        <c:axId val="276687496"/>
        <c:scaling>
          <c:orientation val="minMax"/>
          <c:max val="0.1"/>
          <c:min val="-0.1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9698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232098275750742"/>
          <c:h val="0.19845122931062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Feuil1!$C$14</c:f>
              <c:strCache>
                <c:ptCount val="1"/>
                <c:pt idx="0">
                  <c:v>cf. matthewi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Feuil1!$C$15:$C$24</c:f>
              <c:numCache>
                <c:formatCode>0.000</c:formatCode>
                <c:ptCount val="10"/>
                <c:pt idx="0">
                  <c:v>-0.0164845104082616</c:v>
                </c:pt>
                <c:pt idx="1">
                  <c:v>-0.104432900037521</c:v>
                </c:pt>
                <c:pt idx="2">
                  <c:v>-0.0810463845042926</c:v>
                </c:pt>
                <c:pt idx="3">
                  <c:v>-0.0958651043001974</c:v>
                </c:pt>
                <c:pt idx="4">
                  <c:v>-0.0469954208031134</c:v>
                </c:pt>
                <c:pt idx="5">
                  <c:v>-0.0816972893433678</c:v>
                </c:pt>
                <c:pt idx="6">
                  <c:v>-0.0815950372301071</c:v>
                </c:pt>
                <c:pt idx="7">
                  <c:v>-0.065612342013426</c:v>
                </c:pt>
                <c:pt idx="8">
                  <c:v>-0.0708532382681144</c:v>
                </c:pt>
                <c:pt idx="9">
                  <c:v>-0.0600918954755281</c:v>
                </c:pt>
              </c:numCache>
            </c:numRef>
          </c:val>
        </c:ser>
        <c:ser>
          <c:idx val="1"/>
          <c:order val="1"/>
          <c:tx>
            <c:strRef>
              <c:f>Feuil1!$D$14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Feuil1!$D$15:$D$24</c:f>
              <c:numCache>
                <c:formatCode>0.000</c:formatCode>
                <c:ptCount val="10"/>
                <c:pt idx="0">
                  <c:v>-0.033102282804792</c:v>
                </c:pt>
                <c:pt idx="1">
                  <c:v>-0.152026733638193</c:v>
                </c:pt>
                <c:pt idx="2">
                  <c:v>-0.128602875679549</c:v>
                </c:pt>
                <c:pt idx="3">
                  <c:v>-0.129636235841013</c:v>
                </c:pt>
                <c:pt idx="4">
                  <c:v>-0.0908039425795111</c:v>
                </c:pt>
                <c:pt idx="5">
                  <c:v>-0.119800652904264</c:v>
                </c:pt>
                <c:pt idx="6">
                  <c:v>-0.115393726401688</c:v>
                </c:pt>
                <c:pt idx="7">
                  <c:v>-0.0967175447023074</c:v>
                </c:pt>
                <c:pt idx="8">
                  <c:v>-0.101928612014925</c:v>
                </c:pt>
                <c:pt idx="9">
                  <c:v>-0.0929653886374819</c:v>
                </c:pt>
              </c:numCache>
            </c:numRef>
          </c:val>
        </c:ser>
        <c:ser>
          <c:idx val="2"/>
          <c:order val="2"/>
          <c:tx>
            <c:strRef>
              <c:f>Feuil1!$E$14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Feuil1!$B$15:$B$24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Feuil1!$E$15:$E$24</c:f>
              <c:numCache>
                <c:formatCode>0.000</c:formatCode>
                <c:ptCount val="10"/>
                <c:pt idx="0">
                  <c:v>0.00385474625232307</c:v>
                </c:pt>
                <c:pt idx="1">
                  <c:v>-0.0478174818886374</c:v>
                </c:pt>
                <c:pt idx="2">
                  <c:v>-0.0628282715969863</c:v>
                </c:pt>
                <c:pt idx="3">
                  <c:v>-0.0491166390211255</c:v>
                </c:pt>
                <c:pt idx="4">
                  <c:v>0.0125401804339553</c:v>
                </c:pt>
                <c:pt idx="5">
                  <c:v>-0.0163129173815961</c:v>
                </c:pt>
                <c:pt idx="6">
                  <c:v>-0.00963830616572725</c:v>
                </c:pt>
                <c:pt idx="7">
                  <c:v>-0.00938029403676976</c:v>
                </c:pt>
                <c:pt idx="8">
                  <c:v>-0.0176077263148893</c:v>
                </c:pt>
                <c:pt idx="9">
                  <c:v>-0.00642304294348794</c:v>
                </c:pt>
              </c:numCache>
            </c:numRef>
          </c:val>
        </c:ser>
        <c:marker val="1"/>
        <c:axId val="276653816"/>
        <c:axId val="276647176"/>
      </c:lineChart>
      <c:catAx>
        <c:axId val="27665381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47176"/>
        <c:crosses val="autoZero"/>
        <c:auto val="1"/>
        <c:lblAlgn val="ctr"/>
        <c:lblOffset val="100"/>
        <c:tickLblSkip val="1"/>
        <c:tickMarkSkip val="1"/>
      </c:catAx>
      <c:valAx>
        <c:axId val="276647176"/>
        <c:scaling>
          <c:orientation val="minMax"/>
          <c:max val="0.05"/>
          <c:min val="-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53816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231824726454648"/>
          <c:h val="0.20343326854017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0864276417991"/>
          <c:y val="0.0836821365912707"/>
          <c:w val="0.597531224399127"/>
          <c:h val="0.774059763469254"/>
        </c:manualLayout>
      </c:layout>
      <c:lineChart>
        <c:grouping val="standard"/>
        <c:ser>
          <c:idx val="0"/>
          <c:order val="0"/>
          <c:tx>
            <c:strRef>
              <c:f>Feuil1!$Y$14</c:f>
              <c:strCache>
                <c:ptCount val="1"/>
                <c:pt idx="0">
                  <c:v>98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Feuil1!$X$15:$X$24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Feuil1!$Y$15:$Y$24</c:f>
              <c:numCache>
                <c:formatCode>0.000</c:formatCode>
                <c:ptCount val="10"/>
                <c:pt idx="0">
                  <c:v>-0.166207979685818</c:v>
                </c:pt>
                <c:pt idx="1">
                  <c:v>-0.229738284605042</c:v>
                </c:pt>
                <c:pt idx="2">
                  <c:v>-0.250818753952375</c:v>
                </c:pt>
                <c:pt idx="3">
                  <c:v>-0.247132779630846</c:v>
                </c:pt>
                <c:pt idx="4">
                  <c:v>-0.223738284605042</c:v>
                </c:pt>
                <c:pt idx="5">
                  <c:v>-0.212803942579511</c:v>
                </c:pt>
                <c:pt idx="6">
                  <c:v>-0.21769877129645</c:v>
                </c:pt>
                <c:pt idx="7">
                  <c:v>-0.239156412055227</c:v>
                </c:pt>
                <c:pt idx="8">
                  <c:v>-0.234895201635192</c:v>
                </c:pt>
                <c:pt idx="9">
                  <c:v>-0.221631997765025</c:v>
                </c:pt>
              </c:numCache>
            </c:numRef>
          </c:val>
        </c:ser>
        <c:marker val="1"/>
        <c:axId val="276615032"/>
        <c:axId val="276618872"/>
      </c:lineChart>
      <c:catAx>
        <c:axId val="2766150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18872"/>
        <c:crosses val="autoZero"/>
        <c:auto val="1"/>
        <c:lblAlgn val="ctr"/>
        <c:lblOffset val="100"/>
        <c:tickLblSkip val="1"/>
        <c:tickMarkSkip val="1"/>
      </c:catAx>
      <c:valAx>
        <c:axId val="276618872"/>
        <c:scaling>
          <c:orientation val="minMax"/>
          <c:max val="0.0"/>
          <c:min val="-0.3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7661503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7901697471606"/>
          <c:y val="0.150627944519487"/>
          <c:w val="0.101227763196267"/>
          <c:h val="0.3390554475669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287866</xdr:colOff>
      <xdr:row>49</xdr:row>
      <xdr:rowOff>55034</xdr:rowOff>
    </xdr:from>
    <xdr:to>
      <xdr:col>7</xdr:col>
      <xdr:colOff>143932</xdr:colOff>
      <xdr:row>67</xdr:row>
      <xdr:rowOff>122767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186268</xdr:colOff>
      <xdr:row>49</xdr:row>
      <xdr:rowOff>93134</xdr:rowOff>
    </xdr:from>
    <xdr:to>
      <xdr:col>15</xdr:col>
      <xdr:colOff>368300</xdr:colOff>
      <xdr:row>67</xdr:row>
      <xdr:rowOff>156634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723900</xdr:colOff>
      <xdr:row>27</xdr:row>
      <xdr:rowOff>0</xdr:rowOff>
    </xdr:from>
    <xdr:to>
      <xdr:col>21</xdr:col>
      <xdr:colOff>660400</xdr:colOff>
      <xdr:row>45</xdr:row>
      <xdr:rowOff>63500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76201</xdr:colOff>
      <xdr:row>27</xdr:row>
      <xdr:rowOff>12699</xdr:rowOff>
    </xdr:from>
    <xdr:to>
      <xdr:col>15</xdr:col>
      <xdr:colOff>220133</xdr:colOff>
      <xdr:row>45</xdr:row>
      <xdr:rowOff>76199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304800</xdr:colOff>
      <xdr:row>26</xdr:row>
      <xdr:rowOff>118533</xdr:rowOff>
    </xdr:from>
    <xdr:to>
      <xdr:col>7</xdr:col>
      <xdr:colOff>122766</xdr:colOff>
      <xdr:row>45</xdr:row>
      <xdr:rowOff>12700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135467</xdr:colOff>
      <xdr:row>27</xdr:row>
      <xdr:rowOff>0</xdr:rowOff>
    </xdr:from>
    <xdr:to>
      <xdr:col>28</xdr:col>
      <xdr:colOff>325967</xdr:colOff>
      <xdr:row>45</xdr:row>
      <xdr:rowOff>63500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Y165"/>
  <sheetViews>
    <sheetView tabSelected="1" topLeftCell="A23" zoomScale="75" workbookViewId="0">
      <selection activeCell="K70" sqref="K70:M82"/>
    </sheetView>
  </sheetViews>
  <sheetFormatPr baseColWidth="10" defaultColWidth="10.83203125" defaultRowHeight="13"/>
  <cols>
    <col min="2" max="2" width="5.83203125" style="4" customWidth="1"/>
    <col min="4" max="4" width="7.5" customWidth="1"/>
    <col min="8" max="9" width="6.5" style="4" customWidth="1"/>
    <col min="10" max="10" width="6.33203125" customWidth="1"/>
    <col min="14" max="14" width="7" style="4" customWidth="1"/>
  </cols>
  <sheetData>
    <row r="1" spans="1:25">
      <c r="C1" s="3" t="s">
        <v>3</v>
      </c>
      <c r="D1" s="3" t="s">
        <v>1</v>
      </c>
      <c r="E1" s="3" t="s">
        <v>2</v>
      </c>
      <c r="F1" s="3"/>
      <c r="I1"/>
      <c r="J1" s="4"/>
      <c r="K1" s="3" t="s">
        <v>4</v>
      </c>
      <c r="L1" s="3" t="s">
        <v>1</v>
      </c>
      <c r="M1" s="3" t="s">
        <v>2</v>
      </c>
      <c r="N1" s="3"/>
      <c r="Q1" s="4"/>
      <c r="R1" s="3" t="s">
        <v>5</v>
      </c>
      <c r="S1" s="3" t="s">
        <v>1</v>
      </c>
      <c r="T1" s="3" t="s">
        <v>2</v>
      </c>
      <c r="U1" s="4">
        <v>101</v>
      </c>
      <c r="W1" s="3"/>
      <c r="X1" s="3" t="s">
        <v>6</v>
      </c>
      <c r="Y1" s="3">
        <v>98</v>
      </c>
    </row>
    <row r="2" spans="1:25">
      <c r="B2" s="4">
        <v>1</v>
      </c>
      <c r="C2" s="2">
        <v>208.2166666666667</v>
      </c>
      <c r="D2" s="2">
        <v>200.4</v>
      </c>
      <c r="E2" s="2">
        <v>218.2</v>
      </c>
      <c r="F2" s="2"/>
      <c r="I2"/>
      <c r="J2" s="4">
        <v>1</v>
      </c>
      <c r="K2" s="2">
        <v>194.58571428571432</v>
      </c>
      <c r="L2" s="2">
        <v>188.5</v>
      </c>
      <c r="M2" s="2">
        <v>201.5</v>
      </c>
      <c r="N2" s="9"/>
      <c r="Q2" s="4">
        <v>1</v>
      </c>
      <c r="R2" s="2">
        <v>209.47407407407403</v>
      </c>
      <c r="S2" s="2">
        <v>200.8</v>
      </c>
      <c r="T2" s="2">
        <v>216.9</v>
      </c>
      <c r="U2">
        <v>188.5</v>
      </c>
      <c r="X2">
        <v>1</v>
      </c>
      <c r="Y2" s="6">
        <v>147.5</v>
      </c>
    </row>
    <row r="3" spans="1:25">
      <c r="B3" s="4">
        <v>3</v>
      </c>
      <c r="C3" s="2">
        <v>19.75</v>
      </c>
      <c r="D3" s="2">
        <v>17.7</v>
      </c>
      <c r="E3" s="2">
        <v>22.5</v>
      </c>
      <c r="F3" s="2"/>
      <c r="I3"/>
      <c r="J3" s="4">
        <v>3</v>
      </c>
      <c r="K3" s="2">
        <v>24.5</v>
      </c>
      <c r="L3" s="2">
        <v>23.8</v>
      </c>
      <c r="M3" s="2">
        <v>25.4</v>
      </c>
      <c r="N3" s="9"/>
      <c r="Q3" s="4">
        <v>3</v>
      </c>
      <c r="R3" s="2">
        <v>29.091999999999999</v>
      </c>
      <c r="S3" s="2">
        <v>26.7</v>
      </c>
      <c r="T3" s="2">
        <v>32.9</v>
      </c>
      <c r="U3">
        <v>24.6</v>
      </c>
      <c r="X3">
        <v>3</v>
      </c>
      <c r="Y3" s="6">
        <v>14.8</v>
      </c>
    </row>
    <row r="4" spans="1:25">
      <c r="B4" s="4">
        <v>4</v>
      </c>
      <c r="C4" s="2">
        <v>17.739999999999998</v>
      </c>
      <c r="D4" s="2">
        <v>15.9</v>
      </c>
      <c r="E4" s="2">
        <v>18.5</v>
      </c>
      <c r="F4" s="2"/>
      <c r="I4"/>
      <c r="J4" s="4">
        <v>4</v>
      </c>
      <c r="K4" s="2">
        <v>19.071428571428573</v>
      </c>
      <c r="L4" s="2">
        <v>17.5</v>
      </c>
      <c r="M4" s="2">
        <v>20.3</v>
      </c>
      <c r="N4" s="9"/>
      <c r="Q4" s="4">
        <v>4</v>
      </c>
      <c r="R4" s="2">
        <v>20.941666666666666</v>
      </c>
      <c r="S4" s="2">
        <v>18.899999999999999</v>
      </c>
      <c r="T4" s="2">
        <v>23.2</v>
      </c>
      <c r="U4">
        <v>18.899999999999999</v>
      </c>
      <c r="X4">
        <v>4</v>
      </c>
      <c r="Y4" s="6">
        <v>12</v>
      </c>
    </row>
    <row r="5" spans="1:25">
      <c r="B5" s="4">
        <v>5</v>
      </c>
      <c r="C5" s="2">
        <v>29.183333333333334</v>
      </c>
      <c r="D5" s="2">
        <v>27</v>
      </c>
      <c r="E5" s="2">
        <v>32.5</v>
      </c>
      <c r="F5" s="2"/>
      <c r="I5"/>
      <c r="J5" s="4">
        <v>5</v>
      </c>
      <c r="K5" s="2">
        <v>34.083333333333336</v>
      </c>
      <c r="L5" s="2">
        <v>32.799999999999997</v>
      </c>
      <c r="M5" s="2">
        <v>36.9</v>
      </c>
      <c r="N5" s="9"/>
      <c r="Q5" s="4">
        <v>5</v>
      </c>
      <c r="R5" s="2">
        <v>37.409090909090907</v>
      </c>
      <c r="S5" s="2">
        <v>34</v>
      </c>
      <c r="T5" s="2">
        <v>40.1</v>
      </c>
      <c r="U5">
        <v>32.799999999999997</v>
      </c>
      <c r="X5">
        <v>5</v>
      </c>
      <c r="Y5" s="6">
        <v>20.6</v>
      </c>
    </row>
    <row r="6" spans="1:25">
      <c r="B6" s="4">
        <v>6</v>
      </c>
      <c r="C6" s="2">
        <v>22.233333333333331</v>
      </c>
      <c r="D6" s="2">
        <v>20.100000000000001</v>
      </c>
      <c r="E6" s="2">
        <v>25.5</v>
      </c>
      <c r="F6" s="2"/>
      <c r="I6"/>
      <c r="J6" s="4">
        <v>6</v>
      </c>
      <c r="K6" s="2">
        <v>25.428571428571427</v>
      </c>
      <c r="L6" s="2">
        <v>24.2</v>
      </c>
      <c r="M6" s="2">
        <v>28.2</v>
      </c>
      <c r="N6" s="9"/>
      <c r="Q6" s="4">
        <v>6</v>
      </c>
      <c r="R6" s="2">
        <v>27.504347826086953</v>
      </c>
      <c r="S6" s="2">
        <v>25</v>
      </c>
      <c r="T6" s="2">
        <v>30.2</v>
      </c>
      <c r="U6">
        <v>24.4</v>
      </c>
      <c r="X6">
        <v>6</v>
      </c>
      <c r="Y6" s="6">
        <v>14.8</v>
      </c>
    </row>
    <row r="7" spans="1:25">
      <c r="B7" s="4">
        <v>10</v>
      </c>
      <c r="C7" s="2">
        <v>27.183333333333334</v>
      </c>
      <c r="D7" s="2">
        <v>24.9</v>
      </c>
      <c r="E7" s="2">
        <v>31.6</v>
      </c>
      <c r="F7" s="2"/>
      <c r="I7"/>
      <c r="J7" s="4">
        <v>10</v>
      </c>
      <c r="K7" s="2">
        <v>32.314285714285717</v>
      </c>
      <c r="L7" s="2">
        <v>31.2</v>
      </c>
      <c r="M7" s="2">
        <v>34.4</v>
      </c>
      <c r="N7" s="9"/>
      <c r="Q7" s="4">
        <v>10</v>
      </c>
      <c r="R7" s="2">
        <v>37.369230769230775</v>
      </c>
      <c r="S7" s="2">
        <v>34.700000000000003</v>
      </c>
      <c r="T7" s="2">
        <v>40.799999999999997</v>
      </c>
      <c r="U7">
        <v>32.200000000000003</v>
      </c>
      <c r="X7">
        <v>10</v>
      </c>
      <c r="Y7" s="6">
        <v>20.100000000000001</v>
      </c>
    </row>
    <row r="8" spans="1:25">
      <c r="B8" s="4">
        <v>11</v>
      </c>
      <c r="C8" s="2">
        <v>26.266666666666666</v>
      </c>
      <c r="D8" s="2">
        <v>24.3</v>
      </c>
      <c r="E8" s="2">
        <v>31</v>
      </c>
      <c r="F8" s="2"/>
      <c r="I8"/>
      <c r="J8" s="4">
        <v>11</v>
      </c>
      <c r="K8" s="2">
        <v>30.857142857142861</v>
      </c>
      <c r="L8" s="2">
        <v>29.9</v>
      </c>
      <c r="M8" s="2">
        <v>32.200000000000003</v>
      </c>
      <c r="N8" s="9"/>
      <c r="Q8" s="4">
        <v>11</v>
      </c>
      <c r="R8" s="2">
        <v>34.847999999999999</v>
      </c>
      <c r="S8" s="2">
        <v>31.8</v>
      </c>
      <c r="T8" s="2">
        <v>37.4</v>
      </c>
      <c r="U8">
        <v>30.5</v>
      </c>
      <c r="X8">
        <v>11</v>
      </c>
      <c r="Y8" s="6">
        <v>19.2</v>
      </c>
    </row>
    <row r="9" spans="1:25">
      <c r="B9" s="4">
        <v>12</v>
      </c>
      <c r="C9" s="2">
        <v>22.666666666666668</v>
      </c>
      <c r="D9" s="2">
        <v>21.1</v>
      </c>
      <c r="E9" s="2">
        <v>25.8</v>
      </c>
      <c r="F9" s="2"/>
      <c r="I9"/>
      <c r="J9" s="4">
        <v>12</v>
      </c>
      <c r="K9" s="2">
        <v>24.585714285714285</v>
      </c>
      <c r="L9" s="2">
        <v>22.9</v>
      </c>
      <c r="M9" s="2">
        <v>27.2</v>
      </c>
      <c r="N9" s="9"/>
      <c r="Q9" s="4">
        <v>12</v>
      </c>
      <c r="R9" s="2">
        <v>26.758333333333329</v>
      </c>
      <c r="S9" s="2">
        <v>24.4</v>
      </c>
      <c r="T9" s="2">
        <v>29</v>
      </c>
      <c r="U9">
        <v>22.9</v>
      </c>
      <c r="X9">
        <v>12</v>
      </c>
      <c r="Y9" s="6">
        <v>15.2</v>
      </c>
    </row>
    <row r="10" spans="1:25">
      <c r="B10" s="4">
        <v>13</v>
      </c>
      <c r="C10" s="2">
        <v>19.55</v>
      </c>
      <c r="D10" s="2">
        <v>18.2</v>
      </c>
      <c r="E10" s="2">
        <v>22.1</v>
      </c>
      <c r="F10" s="2"/>
      <c r="I10"/>
      <c r="J10" s="4">
        <v>13</v>
      </c>
      <c r="K10" s="2">
        <v>21.071428571428573</v>
      </c>
      <c r="L10" s="2">
        <v>20.100000000000001</v>
      </c>
      <c r="M10" s="2">
        <v>22.4</v>
      </c>
      <c r="N10" s="9"/>
      <c r="Q10" s="4">
        <v>13</v>
      </c>
      <c r="R10" s="2">
        <v>22.359999999999996</v>
      </c>
      <c r="S10" s="2">
        <v>20.9</v>
      </c>
      <c r="T10" s="2">
        <v>23.8</v>
      </c>
      <c r="U10">
        <v>20.2</v>
      </c>
      <c r="X10">
        <v>13</v>
      </c>
      <c r="Y10" s="6">
        <v>13.4</v>
      </c>
    </row>
    <row r="11" spans="1:25">
      <c r="B11" s="4">
        <v>14</v>
      </c>
      <c r="C11" s="2">
        <v>21.033333333333335</v>
      </c>
      <c r="D11" s="2">
        <v>19.5</v>
      </c>
      <c r="E11" s="2">
        <v>23.8</v>
      </c>
      <c r="F11" s="2"/>
      <c r="I11"/>
      <c r="J11" s="4">
        <v>14</v>
      </c>
      <c r="K11" s="2">
        <v>22.914285714285715</v>
      </c>
      <c r="L11" s="2">
        <v>21.8</v>
      </c>
      <c r="M11" s="2">
        <v>23.5</v>
      </c>
      <c r="N11" s="9"/>
      <c r="Q11" s="4">
        <v>14</v>
      </c>
      <c r="R11" s="2">
        <v>24.695652173913043</v>
      </c>
      <c r="S11" s="2">
        <v>22.2</v>
      </c>
      <c r="T11" s="2">
        <v>26.6</v>
      </c>
      <c r="U11">
        <v>21.8</v>
      </c>
      <c r="X11">
        <v>14</v>
      </c>
      <c r="Y11" s="6">
        <v>14.5</v>
      </c>
    </row>
    <row r="12" spans="1:25">
      <c r="B12" s="4">
        <v>7</v>
      </c>
      <c r="C12" s="2">
        <v>26.133333333333336</v>
      </c>
      <c r="D12" s="2">
        <v>25</v>
      </c>
      <c r="E12" s="2">
        <v>28.4</v>
      </c>
      <c r="F12" s="2"/>
      <c r="I12"/>
      <c r="J12" s="4">
        <v>7</v>
      </c>
      <c r="K12" s="2">
        <v>29.150000000000002</v>
      </c>
      <c r="L12" s="2">
        <v>27.1</v>
      </c>
      <c r="M12" s="2">
        <v>31.8</v>
      </c>
      <c r="N12" s="9"/>
      <c r="Q12" s="4">
        <v>7</v>
      </c>
      <c r="R12" s="2">
        <v>32.38000000000001</v>
      </c>
      <c r="S12" s="2">
        <v>29</v>
      </c>
      <c r="T12" s="2">
        <v>34.5</v>
      </c>
      <c r="U12">
        <v>28.1</v>
      </c>
      <c r="X12">
        <v>7</v>
      </c>
      <c r="Y12" s="6">
        <v>19.2</v>
      </c>
    </row>
    <row r="13" spans="1:25">
      <c r="B13" s="4">
        <v>8</v>
      </c>
      <c r="C13" s="2">
        <v>7.3499999999999988</v>
      </c>
      <c r="D13" s="2">
        <v>6.4</v>
      </c>
      <c r="E13" s="2">
        <v>8.1</v>
      </c>
      <c r="F13" s="2"/>
      <c r="I13"/>
      <c r="J13" s="4">
        <v>8</v>
      </c>
      <c r="K13" s="2">
        <v>10.166666666666666</v>
      </c>
      <c r="L13" s="2">
        <v>8.9</v>
      </c>
      <c r="M13" s="2">
        <v>12.5</v>
      </c>
      <c r="N13" s="9"/>
      <c r="Q13" s="4">
        <v>8</v>
      </c>
      <c r="R13" s="2">
        <v>10.166666666666666</v>
      </c>
      <c r="S13" s="2">
        <v>8</v>
      </c>
      <c r="T13" s="2">
        <v>12.4</v>
      </c>
      <c r="U13">
        <v>11.4</v>
      </c>
      <c r="X13">
        <v>8</v>
      </c>
      <c r="Y13" s="6">
        <v>6.5</v>
      </c>
    </row>
    <row r="14" spans="1:25">
      <c r="A14" s="4" t="s">
        <v>0</v>
      </c>
      <c r="C14" s="5" t="str">
        <f>C1</f>
        <v>cf. matthewi</v>
      </c>
      <c r="D14" s="5" t="str">
        <f t="shared" ref="D14:E14" si="0">D1</f>
        <v>min</v>
      </c>
      <c r="E14" s="5" t="str">
        <f t="shared" si="0"/>
        <v>max</v>
      </c>
      <c r="F14" s="5"/>
      <c r="I14" s="4" t="s">
        <v>0</v>
      </c>
      <c r="J14" s="4"/>
      <c r="K14" s="5" t="str">
        <f>K1</f>
        <v>cf. mediterraneum</v>
      </c>
      <c r="L14" s="5" t="str">
        <f t="shared" ref="L14:M14" si="1">L1</f>
        <v>min</v>
      </c>
      <c r="M14" s="5" t="str">
        <f t="shared" si="1"/>
        <v>max</v>
      </c>
      <c r="N14" s="3"/>
      <c r="P14" s="4" t="s">
        <v>0</v>
      </c>
      <c r="Q14" s="4"/>
      <c r="R14" s="5" t="str">
        <f>R1</f>
        <v>cf. primigenium</v>
      </c>
      <c r="S14" s="5" t="str">
        <f t="shared" ref="S14:T14" si="2">S1</f>
        <v>min</v>
      </c>
      <c r="T14" s="5" t="str">
        <f t="shared" si="2"/>
        <v>max</v>
      </c>
      <c r="U14" s="11">
        <f t="shared" ref="U14" si="3">U1</f>
        <v>101</v>
      </c>
      <c r="W14" s="3" t="s">
        <v>0</v>
      </c>
      <c r="X14" s="3"/>
      <c r="Y14" s="3">
        <f t="shared" ref="Y14" si="4">Y1</f>
        <v>98</v>
      </c>
    </row>
    <row r="15" spans="1:25">
      <c r="A15" s="5">
        <v>2.335</v>
      </c>
      <c r="B15" s="4">
        <v>1</v>
      </c>
      <c r="C15" s="5">
        <f>LOG10(C2)-$A15</f>
        <v>-1.6484510408261599E-2</v>
      </c>
      <c r="D15" s="5">
        <f t="shared" ref="D15:E15" si="5">LOG10(D2)-$A15</f>
        <v>-3.3102282804791994E-2</v>
      </c>
      <c r="E15" s="5">
        <f t="shared" si="5"/>
        <v>3.8547462523230713E-3</v>
      </c>
      <c r="F15" s="5"/>
      <c r="I15" s="5">
        <v>2.335</v>
      </c>
      <c r="J15" s="4">
        <v>1</v>
      </c>
      <c r="K15" s="5">
        <f t="shared" ref="K15:M15" si="6">LOG10(K2)-$A15</f>
        <v>-4.5889047082173118E-2</v>
      </c>
      <c r="L15" s="5">
        <f t="shared" si="6"/>
        <v>-5.9688645458188194E-2</v>
      </c>
      <c r="M15" s="5">
        <f t="shared" si="6"/>
        <v>-3.0724949522871636E-2</v>
      </c>
      <c r="N15" s="10"/>
      <c r="P15" s="5">
        <v>2.335</v>
      </c>
      <c r="Q15" s="4">
        <v>1</v>
      </c>
      <c r="R15" s="5">
        <f>LOG10(R2)-$A15</f>
        <v>-1.3869720589400281E-2</v>
      </c>
      <c r="S15" s="5">
        <f t="shared" ref="S15:T15" si="7">LOG10(S2)-$A15</f>
        <v>-3.2236291527018235E-2</v>
      </c>
      <c r="T15" s="5">
        <f t="shared" si="7"/>
        <v>1.2595520141931438E-3</v>
      </c>
      <c r="U15" s="10">
        <f t="shared" ref="U15" si="8">LOG10(U2)-$A15</f>
        <v>-5.9688645458188194E-2</v>
      </c>
      <c r="W15" s="7">
        <v>2.335</v>
      </c>
      <c r="X15">
        <v>1</v>
      </c>
      <c r="Y15" s="7">
        <f t="shared" ref="Y15:Y25" si="9">LOG10(Y2)-$A15</f>
        <v>-0.16620797968581824</v>
      </c>
    </row>
    <row r="16" spans="1:25">
      <c r="A16" s="5">
        <v>1.4</v>
      </c>
      <c r="B16" s="4">
        <v>3</v>
      </c>
      <c r="C16" s="5">
        <f t="shared" ref="C16:E16" si="10">LOG10(C3)-$A16</f>
        <v>-0.10443290003752081</v>
      </c>
      <c r="D16" s="5">
        <f t="shared" si="10"/>
        <v>-0.1520267336381933</v>
      </c>
      <c r="E16" s="5">
        <f t="shared" si="10"/>
        <v>-4.7817481888637436E-2</v>
      </c>
      <c r="F16" s="5"/>
      <c r="I16" s="5">
        <v>1.4</v>
      </c>
      <c r="J16" s="4">
        <v>3</v>
      </c>
      <c r="K16" s="5">
        <f t="shared" ref="K16:M16" si="11">LOG10(K3)-$A16</f>
        <v>-1.0833915635467539E-2</v>
      </c>
      <c r="L16" s="5">
        <f t="shared" si="11"/>
        <v>-2.3423042943487848E-2</v>
      </c>
      <c r="M16" s="5">
        <f t="shared" si="11"/>
        <v>4.8337166199381443E-3</v>
      </c>
      <c r="N16" s="10"/>
      <c r="P16" s="5">
        <v>1.4</v>
      </c>
      <c r="Q16" s="4">
        <v>3</v>
      </c>
      <c r="R16" s="5">
        <f t="shared" ref="R16:T16" si="12">LOG10(R3)-$A16</f>
        <v>6.3773578899396721E-2</v>
      </c>
      <c r="S16" s="5">
        <f t="shared" si="12"/>
        <v>2.6511261364575267E-2</v>
      </c>
      <c r="T16" s="5">
        <f t="shared" si="12"/>
        <v>0.11719589794997431</v>
      </c>
      <c r="U16" s="10">
        <f t="shared" ref="U16" si="13">LOG10(U3)-$A16</f>
        <v>-9.0648928966208242E-3</v>
      </c>
      <c r="W16" s="7">
        <v>1.4</v>
      </c>
      <c r="X16">
        <v>3</v>
      </c>
      <c r="Y16" s="7">
        <f t="shared" si="9"/>
        <v>-0.22973828460504242</v>
      </c>
    </row>
    <row r="17" spans="1:25">
      <c r="A17" s="5">
        <v>1.33</v>
      </c>
      <c r="B17" s="4">
        <v>4</v>
      </c>
      <c r="C17" s="5">
        <f t="shared" ref="C17:E17" si="14">LOG10(C4)-$A17</f>
        <v>-8.1046384504292579E-2</v>
      </c>
      <c r="D17" s="5">
        <f t="shared" si="14"/>
        <v>-0.12860287567954853</v>
      </c>
      <c r="E17" s="5">
        <f t="shared" si="14"/>
        <v>-6.282827159698634E-2</v>
      </c>
      <c r="F17" s="5"/>
      <c r="I17" s="5">
        <v>1.33</v>
      </c>
      <c r="J17" s="4">
        <v>4</v>
      </c>
      <c r="K17" s="5">
        <f t="shared" ref="K17:M17" si="15">LOG10(K4)-$A17</f>
        <v>-4.9616774313662848E-2</v>
      </c>
      <c r="L17" s="5">
        <f t="shared" si="15"/>
        <v>-8.6961951313705654E-2</v>
      </c>
      <c r="M17" s="5">
        <f t="shared" si="15"/>
        <v>-2.2503962086787066E-2</v>
      </c>
      <c r="N17" s="10"/>
      <c r="P17" s="5">
        <v>1.33</v>
      </c>
      <c r="Q17" s="4">
        <v>4</v>
      </c>
      <c r="R17" s="5">
        <f t="shared" ref="R17:T17" si="16">LOG10(R4)-$A17</f>
        <v>-8.9887574550489013E-3</v>
      </c>
      <c r="S17" s="5">
        <f t="shared" si="16"/>
        <v>-5.3538195826756008E-2</v>
      </c>
      <c r="T17" s="5">
        <f t="shared" si="16"/>
        <v>3.5487984890899549E-2</v>
      </c>
      <c r="U17" s="10">
        <f t="shared" ref="U17" si="17">LOG10(U4)-$A17</f>
        <v>-5.3538195826756008E-2</v>
      </c>
      <c r="W17" s="7">
        <v>1.33</v>
      </c>
      <c r="X17">
        <v>4</v>
      </c>
      <c r="Y17" s="7">
        <f t="shared" si="9"/>
        <v>-0.25081875395237518</v>
      </c>
    </row>
    <row r="18" spans="1:25">
      <c r="A18" s="5">
        <v>1.5609999999999999</v>
      </c>
      <c r="B18" s="4">
        <v>5</v>
      </c>
      <c r="C18" s="5">
        <f t="shared" ref="C18:E18" si="18">LOG10(C5)-$A18</f>
        <v>-9.5865104300197457E-2</v>
      </c>
      <c r="D18" s="5">
        <f t="shared" si="18"/>
        <v>-0.12963623584101258</v>
      </c>
      <c r="E18" s="5">
        <f t="shared" si="18"/>
        <v>-4.9116639021125508E-2</v>
      </c>
      <c r="F18" s="5"/>
      <c r="I18" s="5">
        <v>1.5609999999999999</v>
      </c>
      <c r="J18" s="4">
        <v>5</v>
      </c>
      <c r="K18" s="5">
        <f t="shared" ref="K18:M18" si="19">LOG10(K5)-$A18</f>
        <v>-2.845793804028296E-2</v>
      </c>
      <c r="L18" s="5">
        <f t="shared" si="19"/>
        <v>-4.5126156288320951E-2</v>
      </c>
      <c r="M18" s="5">
        <f t="shared" si="19"/>
        <v>6.0263661590604922E-3</v>
      </c>
      <c r="N18" s="10"/>
      <c r="P18" s="5">
        <v>1.5609999999999999</v>
      </c>
      <c r="Q18" s="4">
        <v>5</v>
      </c>
      <c r="R18" s="5">
        <f t="shared" ref="R18:T18" si="20">LOG10(R5)-$A18</f>
        <v>1.1977154390063527E-2</v>
      </c>
      <c r="S18" s="5">
        <f t="shared" si="20"/>
        <v>-2.9521082957744804E-2</v>
      </c>
      <c r="T18" s="5">
        <f t="shared" si="20"/>
        <v>4.2144372620182446E-2</v>
      </c>
      <c r="U18" s="10">
        <f t="shared" ref="U18" si="21">LOG10(U5)-$A18</f>
        <v>-4.5126156288320951E-2</v>
      </c>
      <c r="W18" s="7">
        <v>1.5609999999999999</v>
      </c>
      <c r="X18">
        <v>5</v>
      </c>
      <c r="Y18" s="7">
        <f t="shared" si="9"/>
        <v>-0.24713277963084646</v>
      </c>
    </row>
    <row r="19" spans="1:25">
      <c r="A19" s="5">
        <v>1.3939999999999999</v>
      </c>
      <c r="B19" s="4">
        <v>6</v>
      </c>
      <c r="C19" s="5">
        <f t="shared" ref="C19:E19" si="22">LOG10(C6)-$A19</f>
        <v>-4.6995420803113364E-2</v>
      </c>
      <c r="D19" s="5">
        <f t="shared" si="22"/>
        <v>-9.0803942579511077E-2</v>
      </c>
      <c r="E19" s="5">
        <f t="shared" si="22"/>
        <v>1.2540180433955328E-2</v>
      </c>
      <c r="F19" s="5"/>
      <c r="I19" s="5">
        <v>1.3939999999999999</v>
      </c>
      <c r="J19" s="4">
        <v>6</v>
      </c>
      <c r="K19" s="5">
        <f t="shared" ref="K19:M19" si="23">LOG10(K6)-$A19</f>
        <v>1.1321962294637222E-2</v>
      </c>
      <c r="L19" s="5">
        <f t="shared" si="23"/>
        <v>-1.0184634019568595E-2</v>
      </c>
      <c r="M19" s="5">
        <f t="shared" si="23"/>
        <v>5.6249108319361252E-2</v>
      </c>
      <c r="N19" s="10"/>
      <c r="P19" s="5">
        <v>1.3939999999999999</v>
      </c>
      <c r="Q19" s="4">
        <v>6</v>
      </c>
      <c r="R19" s="5">
        <f t="shared" ref="R19:T19" si="24">LOG10(R6)-$A19</f>
        <v>4.5401351562111225E-2</v>
      </c>
      <c r="S19" s="5">
        <f t="shared" si="24"/>
        <v>3.9400086720378091E-3</v>
      </c>
      <c r="T19" s="5">
        <f t="shared" si="24"/>
        <v>8.6006942957150612E-2</v>
      </c>
      <c r="U19" s="10">
        <f t="shared" ref="U19" si="25">LOG10(U6)-$A19</f>
        <v>-6.6101736612704798E-3</v>
      </c>
      <c r="W19" s="7">
        <v>1.3939999999999999</v>
      </c>
      <c r="X19">
        <v>6</v>
      </c>
      <c r="Y19" s="7">
        <f t="shared" si="9"/>
        <v>-0.22373828460504241</v>
      </c>
    </row>
    <row r="20" spans="1:25">
      <c r="A20" s="5">
        <v>1.516</v>
      </c>
      <c r="B20" s="4">
        <v>10</v>
      </c>
      <c r="C20" s="5">
        <f t="shared" ref="C20:E20" si="26">LOG10(C7)-$A20</f>
        <v>-8.169728934336784E-2</v>
      </c>
      <c r="D20" s="5">
        <f t="shared" si="26"/>
        <v>-0.11980065290426367</v>
      </c>
      <c r="E20" s="5">
        <f t="shared" si="26"/>
        <v>-1.6312917381596126E-2</v>
      </c>
      <c r="F20" s="5"/>
      <c r="I20" s="5">
        <v>1.516</v>
      </c>
      <c r="J20" s="4">
        <v>10</v>
      </c>
      <c r="K20" s="5">
        <f t="shared" ref="K20:M20" si="27">LOG10(K7)-$A20</f>
        <v>-6.6054394248202808E-3</v>
      </c>
      <c r="L20" s="5">
        <f t="shared" si="27"/>
        <v>-2.1845405981557153E-2</v>
      </c>
      <c r="M20" s="5">
        <f t="shared" si="27"/>
        <v>2.0558442571530167E-2</v>
      </c>
      <c r="N20" s="10"/>
      <c r="P20" s="5">
        <v>1.516</v>
      </c>
      <c r="Q20" s="4">
        <v>10</v>
      </c>
      <c r="R20" s="5">
        <f t="shared" ref="R20:T20" si="28">LOG10(R7)-$A20</f>
        <v>5.6514158162275008E-2</v>
      </c>
      <c r="S20" s="5">
        <f t="shared" si="28"/>
        <v>2.4329474790873773E-2</v>
      </c>
      <c r="T20" s="5">
        <f t="shared" si="28"/>
        <v>9.4660163089880012E-2</v>
      </c>
      <c r="U20" s="10">
        <f t="shared" ref="U20" si="29">LOG10(U7)-$A20</f>
        <v>-8.144128304168996E-3</v>
      </c>
      <c r="W20" s="7">
        <v>1.516</v>
      </c>
      <c r="X20">
        <v>10</v>
      </c>
      <c r="Y20" s="7">
        <f t="shared" si="9"/>
        <v>-0.21280394257951118</v>
      </c>
    </row>
    <row r="21" spans="1:25">
      <c r="A21" s="5">
        <v>1.5009999999999999</v>
      </c>
      <c r="B21" s="4">
        <v>11</v>
      </c>
      <c r="C21" s="5">
        <f t="shared" ref="C21:E21" si="30">LOG10(C8)-$A21</f>
        <v>-8.1595037230107081E-2</v>
      </c>
      <c r="D21" s="5">
        <f t="shared" si="30"/>
        <v>-0.11539372640168777</v>
      </c>
      <c r="E21" s="5">
        <f t="shared" si="30"/>
        <v>-9.6383061657272506E-3</v>
      </c>
      <c r="F21" s="5"/>
      <c r="I21" s="5">
        <v>1.5009999999999999</v>
      </c>
      <c r="J21" s="4">
        <v>11</v>
      </c>
      <c r="K21" s="5">
        <f t="shared" ref="K21:M21" si="31">LOG10(K8)-$A21</f>
        <v>-1.1644288863325691E-2</v>
      </c>
      <c r="L21" s="5">
        <f t="shared" si="31"/>
        <v>-2.5328811675570329E-2</v>
      </c>
      <c r="M21" s="5">
        <f t="shared" si="31"/>
        <v>6.8558716958311283E-3</v>
      </c>
      <c r="N21" s="10"/>
      <c r="P21" s="5">
        <v>1.5009999999999999</v>
      </c>
      <c r="Q21" s="4">
        <v>11</v>
      </c>
      <c r="R21" s="5">
        <f t="shared" ref="R21:T21" si="32">LOG10(R8)-$A21</f>
        <v>4.1177858075680973E-2</v>
      </c>
      <c r="S21" s="5">
        <f t="shared" si="32"/>
        <v>1.4271199844329008E-3</v>
      </c>
      <c r="T21" s="5">
        <f t="shared" si="32"/>
        <v>7.1871602200480167E-2</v>
      </c>
      <c r="U21" s="10">
        <f t="shared" ref="U21" si="33">LOG10(U8)-$A21</f>
        <v>-1.6700160653214002E-2</v>
      </c>
      <c r="W21" s="7">
        <v>1.5009999999999999</v>
      </c>
      <c r="X21">
        <v>11</v>
      </c>
      <c r="Y21" s="7">
        <f t="shared" si="9"/>
        <v>-0.21769877129645021</v>
      </c>
    </row>
    <row r="22" spans="1:25">
      <c r="A22" s="5">
        <v>1.421</v>
      </c>
      <c r="B22" s="4">
        <v>12</v>
      </c>
      <c r="C22" s="5">
        <f t="shared" ref="C22:E22" si="34">LOG10(C9)-$A22</f>
        <v>-6.5612342013426028E-2</v>
      </c>
      <c r="D22" s="5">
        <f t="shared" si="34"/>
        <v>-9.6717544702307423E-2</v>
      </c>
      <c r="E22" s="5">
        <f t="shared" si="34"/>
        <v>-9.3802940367697651E-3</v>
      </c>
      <c r="F22" s="5"/>
      <c r="I22" s="5">
        <v>1.421</v>
      </c>
      <c r="J22" s="4">
        <v>12</v>
      </c>
      <c r="K22" s="5">
        <f t="shared" ref="K22:M22" si="35">LOG10(K9)-$A22</f>
        <v>-3.0317169686696621E-2</v>
      </c>
      <c r="L22" s="5">
        <f t="shared" si="35"/>
        <v>-6.1164517660112105E-2</v>
      </c>
      <c r="M22" s="5">
        <f t="shared" si="35"/>
        <v>1.3568904034198637E-2</v>
      </c>
      <c r="N22" s="10"/>
      <c r="P22" s="5">
        <v>1.421</v>
      </c>
      <c r="Q22" s="4">
        <v>12</v>
      </c>
      <c r="R22" s="5">
        <f t="shared" ref="R22:T22" si="36">LOG10(R9)-$A22</f>
        <v>6.4590595188775968E-3</v>
      </c>
      <c r="S22" s="5">
        <f t="shared" si="36"/>
        <v>-3.3610173661270615E-2</v>
      </c>
      <c r="T22" s="5">
        <f t="shared" si="36"/>
        <v>4.139799789895604E-2</v>
      </c>
      <c r="U22" s="10">
        <f t="shared" ref="U22" si="37">LOG10(U9)-$A22</f>
        <v>-6.1164517660112105E-2</v>
      </c>
      <c r="W22" s="7">
        <v>1.421</v>
      </c>
      <c r="X22">
        <v>12</v>
      </c>
      <c r="Y22" s="7">
        <f t="shared" si="9"/>
        <v>-0.23915641205522742</v>
      </c>
    </row>
    <row r="23" spans="1:25">
      <c r="A23" s="5">
        <v>1.3620000000000001</v>
      </c>
      <c r="B23" s="4">
        <v>13</v>
      </c>
      <c r="C23" s="5">
        <f t="shared" ref="C23:E23" si="38">LOG10(C10)-$A23</f>
        <v>-7.0853238268114405E-2</v>
      </c>
      <c r="D23" s="5">
        <f t="shared" si="38"/>
        <v>-0.10192861201492542</v>
      </c>
      <c r="E23" s="5">
        <f t="shared" si="38"/>
        <v>-1.7607726314889272E-2</v>
      </c>
      <c r="F23" s="5"/>
      <c r="I23" s="5">
        <v>1.3620000000000001</v>
      </c>
      <c r="J23" s="4">
        <v>13</v>
      </c>
      <c r="K23" s="5">
        <f t="shared" ref="K23:M23" si="39">LOG10(K10)-$A23</f>
        <v>-3.8306019700075078E-2</v>
      </c>
      <c r="L23" s="5">
        <f t="shared" si="39"/>
        <v>-5.880394257951127E-2</v>
      </c>
      <c r="M23" s="5">
        <f t="shared" si="39"/>
        <v>-1.1751981665837352E-2</v>
      </c>
      <c r="N23" s="10"/>
      <c r="P23" s="5">
        <v>1.3620000000000001</v>
      </c>
      <c r="Q23" s="4">
        <v>13</v>
      </c>
      <c r="R23" s="5">
        <f t="shared" ref="R23:T23" si="40">LOG10(R10)-$A23</f>
        <v>-1.2528200785614452E-2</v>
      </c>
      <c r="S23" s="5">
        <f t="shared" si="40"/>
        <v>-4.1853713888946098E-2</v>
      </c>
      <c r="T23" s="5">
        <f t="shared" si="40"/>
        <v>1.4576957056511963E-2</v>
      </c>
      <c r="U23" s="10">
        <f t="shared" ref="U23" si="41">LOG10(U10)-$A23</f>
        <v>-5.6648630553376433E-2</v>
      </c>
      <c r="W23" s="7">
        <v>1.3620000000000001</v>
      </c>
      <c r="X23">
        <v>13</v>
      </c>
      <c r="Y23" s="7">
        <f t="shared" si="9"/>
        <v>-0.2348952016351924</v>
      </c>
    </row>
    <row r="24" spans="1:25">
      <c r="A24" s="5">
        <v>1.383</v>
      </c>
      <c r="B24" s="4">
        <v>14</v>
      </c>
      <c r="C24" s="5">
        <f t="shared" ref="C24:E24" si="42">LOG10(C11)-$A24</f>
        <v>-6.0091895475528068E-2</v>
      </c>
      <c r="D24" s="5">
        <f t="shared" si="42"/>
        <v>-9.2965388637481938E-2</v>
      </c>
      <c r="E24" s="5">
        <f t="shared" si="42"/>
        <v>-6.4230429434879444E-3</v>
      </c>
      <c r="F24" s="5"/>
      <c r="I24" s="5">
        <v>1.383</v>
      </c>
      <c r="J24" s="4">
        <v>14</v>
      </c>
      <c r="K24" s="5">
        <f t="shared" ref="K24:M24" si="43">LOG10(K11)-$A24</f>
        <v>-2.2893676066112034E-2</v>
      </c>
      <c r="L24" s="5">
        <f t="shared" si="43"/>
        <v>-4.4543506395395172E-2</v>
      </c>
      <c r="M24" s="5">
        <f t="shared" si="43"/>
        <v>-1.1932137728263736E-2</v>
      </c>
      <c r="N24" s="10"/>
      <c r="P24" s="5">
        <v>1.383</v>
      </c>
      <c r="Q24" s="4">
        <v>14</v>
      </c>
      <c r="R24" s="5">
        <f t="shared" ref="R24:T24" si="44">LOG10(R11)-$A24</f>
        <v>9.6204996934259324E-3</v>
      </c>
      <c r="S24" s="5">
        <f t="shared" si="44"/>
        <v>-3.6647025549361389E-2</v>
      </c>
      <c r="T24" s="5">
        <f t="shared" si="44"/>
        <v>4.1881636631067032E-2</v>
      </c>
      <c r="U24" s="10">
        <f t="shared" ref="U24" si="45">LOG10(U11)-$A24</f>
        <v>-4.4543506395395172E-2</v>
      </c>
      <c r="W24" s="7">
        <v>1.383</v>
      </c>
      <c r="X24">
        <v>14</v>
      </c>
      <c r="Y24" s="7">
        <f t="shared" si="9"/>
        <v>-0.22163199776502518</v>
      </c>
    </row>
    <row r="25" spans="1:25">
      <c r="A25" s="5">
        <v>1.4950000000000001</v>
      </c>
      <c r="B25" s="4">
        <v>7</v>
      </c>
      <c r="C25" s="5">
        <f t="shared" ref="C25:E25" si="46">LOG10(C12)-$A25</f>
        <v>-7.7805192035224069E-2</v>
      </c>
      <c r="D25" s="5">
        <f t="shared" si="46"/>
        <v>-9.7059991327962392E-2</v>
      </c>
      <c r="E25" s="5">
        <f t="shared" si="46"/>
        <v>-4.1681659952962358E-2</v>
      </c>
      <c r="F25" s="5"/>
      <c r="I25" s="5">
        <v>1.4950000000000001</v>
      </c>
      <c r="J25" s="4">
        <v>7</v>
      </c>
      <c r="K25" s="5">
        <f t="shared" ref="K25:M25" si="47">LOG10(K12)-$A25</f>
        <v>-3.0361440904967285E-2</v>
      </c>
      <c r="L25" s="5">
        <f t="shared" si="47"/>
        <v>-6.2030709125594274E-2</v>
      </c>
      <c r="M25" s="5">
        <f t="shared" si="47"/>
        <v>7.4271199844326841E-3</v>
      </c>
      <c r="N25" s="10"/>
      <c r="P25" s="5">
        <v>1.4950000000000001</v>
      </c>
      <c r="Q25" s="4">
        <v>7</v>
      </c>
      <c r="R25" s="5">
        <f t="shared" ref="R25:T25" si="48">LOG10(R12)-$A25</f>
        <v>1.5276844417354996E-2</v>
      </c>
      <c r="S25" s="5">
        <f t="shared" si="48"/>
        <v>-3.2602002101044025E-2</v>
      </c>
      <c r="T25" s="5">
        <f t="shared" si="48"/>
        <v>4.2819095073274083E-2</v>
      </c>
      <c r="U25" s="10">
        <f t="shared" ref="U25" si="49">LOG10(U12)-$A25</f>
        <v>-4.6293680094920298E-2</v>
      </c>
      <c r="W25" s="7">
        <v>1.4950000000000001</v>
      </c>
      <c r="X25">
        <v>7</v>
      </c>
      <c r="Y25" s="7">
        <f t="shared" si="9"/>
        <v>-0.21169877129645043</v>
      </c>
    </row>
    <row r="26" spans="1:25">
      <c r="A26" s="5">
        <v>0.98699999999999999</v>
      </c>
      <c r="B26" s="4">
        <v>8</v>
      </c>
      <c r="C26" s="5">
        <f t="shared" ref="C26:E26" si="50">LOG10(C13)-$A26</f>
        <v>-0.12071266091580513</v>
      </c>
      <c r="D26" s="5">
        <f t="shared" si="50"/>
        <v>-0.1808200260161128</v>
      </c>
      <c r="E26" s="5">
        <f t="shared" si="50"/>
        <v>-7.8514981121350247E-2</v>
      </c>
      <c r="F26" s="5"/>
      <c r="I26" s="5">
        <v>0.98699999999999999</v>
      </c>
      <c r="J26" s="4">
        <v>8</v>
      </c>
      <c r="K26" s="5">
        <f t="shared" ref="K26:M26" si="51">LOG10(K13)-$A26</f>
        <v>2.0178584627123297E-2</v>
      </c>
      <c r="L26" s="5">
        <f t="shared" si="51"/>
        <v>-3.760999335508719E-2</v>
      </c>
      <c r="M26" s="5">
        <f t="shared" si="51"/>
        <v>0.10991001300805647</v>
      </c>
      <c r="N26" s="10"/>
      <c r="P26" s="5">
        <v>0.98699999999999999</v>
      </c>
      <c r="Q26" s="4">
        <v>8</v>
      </c>
      <c r="R26" s="5">
        <f t="shared" ref="R26:T26" si="52">LOG10(R13)-$A26</f>
        <v>2.0178584627123297E-2</v>
      </c>
      <c r="S26" s="5">
        <f t="shared" si="52"/>
        <v>-8.391001300805645E-2</v>
      </c>
      <c r="T26" s="5">
        <f t="shared" si="52"/>
        <v>0.10642168516223516</v>
      </c>
      <c r="U26" s="10">
        <f t="shared" ref="U26" si="53">LOG10(U13)-$A26</f>
        <v>6.9904851336472729E-2</v>
      </c>
      <c r="W26" s="7">
        <v>0.98699999999999999</v>
      </c>
      <c r="X26">
        <v>8</v>
      </c>
      <c r="Y26" s="7">
        <v>-0.17408664335714441</v>
      </c>
    </row>
    <row r="27" spans="1:25">
      <c r="A27" s="5"/>
      <c r="C27" s="5"/>
      <c r="D27" s="5"/>
      <c r="E27" s="5"/>
      <c r="F27" s="5"/>
      <c r="I27" s="5"/>
      <c r="J27" s="4"/>
      <c r="K27" s="5"/>
      <c r="L27" s="5"/>
      <c r="M27" s="5"/>
      <c r="N27" s="5"/>
      <c r="P27" s="5"/>
      <c r="Q27" s="4"/>
      <c r="R27" s="5"/>
      <c r="S27" s="5"/>
      <c r="T27" s="5"/>
      <c r="W27" s="7"/>
      <c r="Y27" s="7"/>
    </row>
    <row r="28" spans="1:25">
      <c r="A28" s="5"/>
      <c r="C28" s="5"/>
      <c r="D28" s="5"/>
      <c r="E28" s="5"/>
      <c r="F28" s="5"/>
      <c r="I28" s="5"/>
      <c r="J28" s="4"/>
      <c r="K28" s="5"/>
      <c r="L28" s="5"/>
      <c r="M28" s="5"/>
      <c r="N28" s="5"/>
      <c r="P28" s="5"/>
      <c r="Q28" s="4"/>
      <c r="R28" s="5"/>
      <c r="S28" s="5"/>
      <c r="T28" s="5"/>
      <c r="W28" s="7"/>
      <c r="Y28" s="7"/>
    </row>
    <row r="29" spans="1:25">
      <c r="A29" s="5"/>
      <c r="C29" s="5"/>
      <c r="D29" s="5"/>
      <c r="E29" s="5"/>
      <c r="F29" s="5"/>
      <c r="I29" s="5"/>
      <c r="J29" s="4"/>
      <c r="K29" s="5"/>
      <c r="L29" s="5"/>
      <c r="M29" s="5"/>
      <c r="N29" s="5"/>
      <c r="P29" s="5"/>
      <c r="Q29" s="4"/>
      <c r="R29" s="5"/>
      <c r="S29" s="5"/>
      <c r="T29" s="5"/>
      <c r="W29" s="7"/>
      <c r="Y29" s="7"/>
    </row>
    <row r="30" spans="1:25">
      <c r="A30" s="5"/>
      <c r="C30" s="5"/>
      <c r="D30" s="5"/>
      <c r="E30" s="5"/>
      <c r="F30" s="5"/>
      <c r="I30" s="5"/>
      <c r="J30" s="4"/>
      <c r="K30" s="5"/>
      <c r="L30" s="5"/>
      <c r="M30" s="5"/>
      <c r="N30" s="5"/>
      <c r="P30" s="5"/>
      <c r="Q30" s="4"/>
      <c r="R30" s="5"/>
      <c r="S30" s="5"/>
      <c r="T30" s="5"/>
      <c r="W30" s="7"/>
      <c r="Y30" s="7"/>
    </row>
    <row r="31" spans="1:25">
      <c r="A31" s="5"/>
      <c r="C31" s="5"/>
      <c r="D31" s="5"/>
      <c r="E31" s="5"/>
      <c r="F31" s="5"/>
      <c r="I31" s="5"/>
      <c r="J31" s="4"/>
      <c r="K31" s="5"/>
      <c r="L31" s="5"/>
      <c r="M31" s="5"/>
      <c r="N31" s="5"/>
      <c r="P31" s="5"/>
      <c r="Q31" s="4"/>
      <c r="R31" s="5"/>
      <c r="S31" s="5"/>
      <c r="T31" s="5"/>
      <c r="W31" s="7"/>
      <c r="Y31" s="7"/>
    </row>
    <row r="32" spans="1:25">
      <c r="A32" s="5"/>
      <c r="C32" s="5"/>
      <c r="D32" s="5"/>
      <c r="E32" s="5"/>
      <c r="F32" s="5"/>
      <c r="I32" s="5"/>
      <c r="J32" s="4"/>
      <c r="K32" s="5"/>
      <c r="L32" s="5"/>
      <c r="M32" s="5"/>
      <c r="N32" s="5"/>
      <c r="P32" s="5"/>
      <c r="Q32" s="4"/>
      <c r="R32" s="5"/>
      <c r="S32" s="5"/>
      <c r="T32" s="5"/>
      <c r="W32" s="7"/>
      <c r="Y32" s="7"/>
    </row>
    <row r="33" spans="1:25">
      <c r="A33" s="5"/>
      <c r="C33" s="5"/>
      <c r="D33" s="5"/>
      <c r="E33" s="5"/>
      <c r="F33" s="5"/>
      <c r="I33" s="5"/>
      <c r="J33" s="4"/>
      <c r="K33" s="5"/>
      <c r="L33" s="5"/>
      <c r="M33" s="5"/>
      <c r="N33" s="5"/>
      <c r="P33" s="5"/>
      <c r="Q33" s="4"/>
      <c r="R33" s="5"/>
      <c r="S33" s="5"/>
      <c r="T33" s="5"/>
      <c r="W33" s="7"/>
      <c r="Y33" s="7"/>
    </row>
    <row r="34" spans="1:25">
      <c r="A34" s="5"/>
      <c r="C34" s="5"/>
      <c r="D34" s="5"/>
      <c r="E34" s="5"/>
      <c r="F34" s="5"/>
      <c r="I34" s="5"/>
      <c r="J34" s="4"/>
      <c r="K34" s="5"/>
      <c r="L34" s="5"/>
      <c r="M34" s="5"/>
      <c r="N34" s="5"/>
      <c r="P34" s="5"/>
      <c r="Q34" s="4"/>
      <c r="R34" s="5"/>
      <c r="S34" s="5"/>
      <c r="T34" s="5"/>
      <c r="W34" s="7"/>
      <c r="Y34" s="7"/>
    </row>
    <row r="35" spans="1:25">
      <c r="A35" s="5"/>
      <c r="C35" s="5"/>
      <c r="D35" s="5"/>
      <c r="E35" s="5"/>
      <c r="F35" s="5"/>
      <c r="I35" s="5"/>
      <c r="J35" s="4"/>
      <c r="K35" s="5"/>
      <c r="L35" s="5"/>
      <c r="M35" s="5"/>
      <c r="N35" s="5"/>
      <c r="P35" s="5"/>
      <c r="Q35" s="4"/>
      <c r="R35" s="5"/>
      <c r="S35" s="5"/>
      <c r="T35" s="5"/>
      <c r="W35" s="7"/>
      <c r="Y35" s="7"/>
    </row>
    <row r="36" spans="1:25">
      <c r="A36" s="5"/>
      <c r="C36" s="5"/>
      <c r="D36" s="5"/>
      <c r="E36" s="5"/>
      <c r="F36" s="5"/>
      <c r="I36" s="5"/>
      <c r="J36" s="4"/>
      <c r="K36" s="5"/>
      <c r="L36" s="5"/>
      <c r="M36" s="5"/>
      <c r="N36" s="5"/>
      <c r="P36" s="5"/>
      <c r="Q36" s="4"/>
      <c r="R36" s="5"/>
      <c r="S36" s="5"/>
      <c r="T36" s="5"/>
      <c r="W36" s="7"/>
      <c r="Y36" s="7"/>
    </row>
    <row r="37" spans="1:25">
      <c r="A37" s="5"/>
      <c r="C37" s="5"/>
      <c r="D37" s="5"/>
      <c r="E37" s="5"/>
      <c r="F37" s="5"/>
      <c r="I37" s="5"/>
      <c r="J37" s="4"/>
      <c r="K37" s="5"/>
      <c r="L37" s="5"/>
      <c r="M37" s="5"/>
      <c r="N37" s="5"/>
      <c r="P37" s="5"/>
      <c r="Q37" s="4"/>
      <c r="R37" s="5"/>
      <c r="S37" s="5"/>
      <c r="T37" s="5"/>
      <c r="W37" s="7"/>
      <c r="Y37" s="7"/>
    </row>
    <row r="38" spans="1:25">
      <c r="A38" s="5"/>
      <c r="C38" s="5"/>
      <c r="D38" s="5"/>
      <c r="E38" s="5"/>
      <c r="F38" s="5"/>
      <c r="I38" s="5"/>
      <c r="J38" s="4"/>
      <c r="K38" s="5"/>
      <c r="L38" s="5"/>
      <c r="M38" s="5"/>
      <c r="N38" s="5"/>
      <c r="P38" s="5"/>
      <c r="Q38" s="4"/>
      <c r="R38" s="5"/>
      <c r="S38" s="5"/>
      <c r="T38" s="5"/>
      <c r="W38" s="7"/>
      <c r="Y38" s="7"/>
    </row>
    <row r="39" spans="1:25">
      <c r="A39" s="5"/>
      <c r="C39" s="5"/>
      <c r="D39" s="5"/>
      <c r="E39" s="5"/>
      <c r="F39" s="5"/>
      <c r="I39" s="5"/>
      <c r="J39" s="4"/>
      <c r="K39" s="5"/>
      <c r="L39" s="5"/>
      <c r="M39" s="5"/>
      <c r="N39" s="5"/>
      <c r="P39" s="5"/>
      <c r="Q39" s="4"/>
      <c r="R39" s="5"/>
      <c r="S39" s="5"/>
      <c r="T39" s="5"/>
      <c r="W39" s="7"/>
      <c r="Y39" s="7"/>
    </row>
    <row r="40" spans="1:25">
      <c r="A40" s="5"/>
      <c r="C40" s="5"/>
      <c r="D40" s="5"/>
      <c r="E40" s="5"/>
      <c r="F40" s="5"/>
      <c r="I40" s="5"/>
      <c r="J40" s="4"/>
      <c r="K40" s="5"/>
      <c r="L40" s="5"/>
      <c r="M40" s="5"/>
      <c r="N40" s="5"/>
      <c r="P40" s="5"/>
      <c r="Q40" s="4"/>
      <c r="R40" s="5"/>
      <c r="S40" s="5"/>
      <c r="T40" s="5"/>
      <c r="W40" s="7"/>
      <c r="Y40" s="7"/>
    </row>
    <row r="41" spans="1:25">
      <c r="A41" s="5"/>
      <c r="C41" s="5"/>
      <c r="D41" s="5"/>
      <c r="E41" s="5"/>
      <c r="F41" s="5"/>
      <c r="I41" s="5"/>
      <c r="J41" s="4"/>
      <c r="K41" s="5"/>
      <c r="L41" s="5"/>
      <c r="M41" s="5"/>
      <c r="N41" s="5"/>
      <c r="P41" s="5"/>
      <c r="Q41" s="4"/>
      <c r="R41" s="5"/>
      <c r="S41" s="5"/>
      <c r="T41" s="5"/>
      <c r="W41" s="7"/>
      <c r="Y41" s="7"/>
    </row>
    <row r="42" spans="1:25">
      <c r="A42" s="5"/>
      <c r="C42" s="5"/>
      <c r="D42" s="5"/>
      <c r="E42" s="5"/>
      <c r="F42" s="5"/>
      <c r="I42" s="5"/>
      <c r="J42" s="4"/>
      <c r="K42" s="5"/>
      <c r="L42" s="5"/>
      <c r="M42" s="5"/>
      <c r="N42" s="5"/>
      <c r="P42" s="5"/>
      <c r="Q42" s="4"/>
      <c r="R42" s="5"/>
      <c r="S42" s="5"/>
      <c r="T42" s="5"/>
      <c r="W42" s="7"/>
      <c r="Y42" s="7"/>
    </row>
    <row r="43" spans="1:25">
      <c r="A43" s="5"/>
      <c r="C43" s="5"/>
      <c r="D43" s="5"/>
      <c r="E43" s="5"/>
      <c r="F43" s="5"/>
      <c r="I43" s="5"/>
      <c r="J43" s="4"/>
      <c r="K43" s="5"/>
      <c r="L43" s="5"/>
      <c r="M43" s="5"/>
      <c r="N43" s="5"/>
      <c r="P43" s="5"/>
      <c r="Q43" s="4"/>
      <c r="R43" s="5"/>
      <c r="S43" s="5"/>
      <c r="T43" s="5"/>
      <c r="W43" s="7"/>
      <c r="Y43" s="7"/>
    </row>
    <row r="44" spans="1:25">
      <c r="A44" s="5"/>
      <c r="C44" s="5"/>
      <c r="D44" s="5"/>
      <c r="E44" s="5"/>
      <c r="F44" s="5"/>
      <c r="I44" s="5"/>
      <c r="J44" s="4"/>
      <c r="K44" s="5"/>
      <c r="L44" s="5"/>
      <c r="M44" s="5"/>
      <c r="N44" s="5"/>
      <c r="P44" s="5"/>
      <c r="Q44" s="4"/>
      <c r="R44" s="5"/>
      <c r="S44" s="5"/>
      <c r="T44" s="5"/>
      <c r="W44" s="7"/>
      <c r="Y44" s="7"/>
    </row>
    <row r="45" spans="1:25">
      <c r="A45" s="5"/>
      <c r="C45" s="5"/>
      <c r="D45" s="5"/>
      <c r="E45" s="5"/>
      <c r="F45" s="5"/>
      <c r="I45" s="5"/>
      <c r="J45" s="4"/>
      <c r="K45" s="5"/>
      <c r="L45" s="5"/>
      <c r="M45" s="5"/>
      <c r="N45" s="5"/>
      <c r="P45" s="5"/>
      <c r="Q45" s="4"/>
      <c r="R45" s="5"/>
      <c r="S45" s="5"/>
      <c r="T45" s="5"/>
      <c r="W45" s="7"/>
      <c r="Y45" s="7"/>
    </row>
    <row r="46" spans="1:25">
      <c r="A46" s="5"/>
      <c r="C46" s="5"/>
      <c r="D46" s="5"/>
      <c r="E46" s="5"/>
      <c r="F46" s="5"/>
      <c r="I46" s="5"/>
      <c r="J46" s="4"/>
      <c r="K46" s="5"/>
      <c r="L46" s="5"/>
      <c r="M46" s="5"/>
      <c r="N46" s="5"/>
      <c r="P46" s="5"/>
      <c r="Q46" s="4"/>
      <c r="R46" s="5"/>
      <c r="S46" s="5"/>
      <c r="T46" s="5"/>
      <c r="W46" s="7"/>
      <c r="Y46" s="7"/>
    </row>
    <row r="47" spans="1:25">
      <c r="A47" s="5"/>
      <c r="C47" s="5"/>
      <c r="D47" s="5"/>
      <c r="E47" s="5"/>
      <c r="F47" s="5"/>
      <c r="I47" s="5"/>
      <c r="J47" s="4"/>
      <c r="K47" s="5"/>
      <c r="L47" s="5"/>
      <c r="M47" s="5"/>
      <c r="N47" s="5"/>
      <c r="P47" s="5"/>
      <c r="Q47" s="4"/>
      <c r="R47" s="5"/>
      <c r="S47" s="5"/>
      <c r="T47" s="5"/>
      <c r="W47" s="7"/>
      <c r="Y47" s="7"/>
    </row>
    <row r="48" spans="1:25">
      <c r="A48" s="5"/>
      <c r="C48" s="5"/>
      <c r="D48" s="5"/>
      <c r="E48" s="5"/>
      <c r="F48" s="5"/>
      <c r="I48" s="5"/>
      <c r="J48" s="4"/>
      <c r="K48" s="5"/>
      <c r="L48" s="5"/>
      <c r="M48" s="5"/>
      <c r="N48" s="5"/>
      <c r="P48" s="5"/>
      <c r="Q48" s="4"/>
      <c r="R48" s="5"/>
      <c r="S48" s="5"/>
      <c r="T48" s="5"/>
      <c r="W48" s="7"/>
      <c r="Y48" s="7"/>
    </row>
    <row r="49" spans="1:25">
      <c r="A49" s="5"/>
      <c r="C49" s="5"/>
      <c r="D49" s="5"/>
      <c r="E49" s="5"/>
      <c r="F49" s="5"/>
      <c r="I49" s="5"/>
      <c r="J49" s="4"/>
      <c r="K49" s="5"/>
      <c r="L49" s="5"/>
      <c r="M49" s="5"/>
      <c r="N49" s="5"/>
      <c r="P49" s="5"/>
      <c r="Q49" s="4"/>
      <c r="R49" s="5"/>
      <c r="S49" s="5"/>
      <c r="T49" s="5"/>
      <c r="W49" s="7"/>
      <c r="Y49" s="7"/>
    </row>
    <row r="50" spans="1:25">
      <c r="A50" s="5"/>
      <c r="C50" s="5"/>
      <c r="D50" s="5"/>
      <c r="E50" s="5"/>
      <c r="F50" s="5"/>
      <c r="I50" s="5"/>
      <c r="J50" s="4"/>
      <c r="K50" s="5"/>
      <c r="L50" s="5"/>
      <c r="M50" s="5"/>
      <c r="N50" s="5"/>
      <c r="P50" s="5"/>
      <c r="Q50" s="4"/>
      <c r="R50" s="5"/>
      <c r="S50" s="5"/>
      <c r="T50" s="5"/>
      <c r="W50" s="7"/>
      <c r="Y50" s="7"/>
    </row>
    <row r="51" spans="1:25">
      <c r="A51" s="5"/>
      <c r="C51" s="5"/>
      <c r="D51" s="5"/>
      <c r="E51" s="5"/>
      <c r="F51" s="5"/>
      <c r="I51" s="5"/>
      <c r="J51" s="4"/>
      <c r="K51" s="5"/>
      <c r="L51" s="5"/>
      <c r="M51" s="5"/>
      <c r="N51" s="5"/>
      <c r="P51" s="5"/>
      <c r="Q51" s="4"/>
      <c r="R51" s="5"/>
      <c r="S51" s="5"/>
      <c r="T51" s="5"/>
      <c r="W51" s="7"/>
      <c r="Y51" s="7"/>
    </row>
    <row r="52" spans="1:25">
      <c r="A52" s="5"/>
      <c r="C52" s="5"/>
      <c r="D52" s="5"/>
      <c r="E52" s="5"/>
      <c r="F52" s="5"/>
      <c r="I52" s="5"/>
      <c r="J52" s="4"/>
      <c r="K52" s="5"/>
      <c r="L52" s="5"/>
      <c r="M52" s="5"/>
      <c r="N52" s="5"/>
      <c r="P52" s="5"/>
      <c r="Q52" s="4"/>
      <c r="R52" s="5"/>
      <c r="S52" s="5"/>
      <c r="T52" s="5"/>
      <c r="W52" s="7"/>
      <c r="Y52" s="7"/>
    </row>
    <row r="53" spans="1:25">
      <c r="A53" s="5"/>
      <c r="C53" s="5"/>
      <c r="D53" s="5"/>
      <c r="E53" s="5"/>
      <c r="F53" s="5"/>
      <c r="I53" s="5"/>
      <c r="J53" s="4"/>
      <c r="K53" s="5"/>
      <c r="L53" s="5"/>
      <c r="M53" s="5"/>
      <c r="N53" s="5"/>
      <c r="P53" s="5"/>
      <c r="Q53" s="4"/>
      <c r="R53" s="5"/>
      <c r="S53" s="5"/>
      <c r="T53" s="5"/>
      <c r="W53" s="7"/>
      <c r="Y53" s="7"/>
    </row>
    <row r="54" spans="1:25">
      <c r="A54" s="5"/>
      <c r="C54" s="5"/>
      <c r="D54" s="5"/>
      <c r="E54" s="5"/>
      <c r="F54" s="5"/>
      <c r="I54" s="5"/>
      <c r="J54" s="4"/>
      <c r="K54" s="5"/>
      <c r="L54" s="5"/>
      <c r="M54" s="5"/>
      <c r="N54" s="5"/>
      <c r="P54" s="5"/>
      <c r="Q54" s="4"/>
      <c r="R54" s="5"/>
      <c r="S54" s="5"/>
      <c r="T54" s="5"/>
      <c r="W54" s="7"/>
      <c r="Y54" s="7"/>
    </row>
    <row r="55" spans="1:25">
      <c r="A55" s="5"/>
      <c r="C55" s="5"/>
      <c r="D55" s="5"/>
      <c r="E55" s="5"/>
      <c r="F55" s="5"/>
      <c r="I55" s="5"/>
      <c r="J55" s="4"/>
      <c r="K55" s="5"/>
      <c r="L55" s="5"/>
      <c r="M55" s="5"/>
      <c r="N55" s="5"/>
      <c r="P55" s="5"/>
      <c r="Q55" s="4"/>
      <c r="R55" s="5"/>
      <c r="S55" s="5"/>
      <c r="T55" s="5"/>
      <c r="W55" s="7"/>
      <c r="Y55" s="7"/>
    </row>
    <row r="56" spans="1:25">
      <c r="A56" s="5"/>
      <c r="C56" s="5"/>
      <c r="D56" s="5"/>
      <c r="E56" s="5"/>
      <c r="F56" s="5"/>
      <c r="I56" s="5"/>
      <c r="J56" s="4"/>
      <c r="K56" s="5"/>
      <c r="L56" s="5"/>
      <c r="M56" s="5"/>
      <c r="N56" s="5"/>
      <c r="P56" s="5"/>
      <c r="Q56" s="4"/>
      <c r="R56" s="5"/>
      <c r="S56" s="5"/>
      <c r="T56" s="5"/>
      <c r="W56" s="7"/>
      <c r="Y56" s="7"/>
    </row>
    <row r="57" spans="1:25">
      <c r="A57" s="5"/>
      <c r="C57" s="5"/>
      <c r="D57" s="5"/>
      <c r="E57" s="5"/>
      <c r="F57" s="5"/>
      <c r="I57" s="5"/>
      <c r="J57" s="4"/>
      <c r="K57" s="5"/>
      <c r="L57" s="5"/>
      <c r="M57" s="5"/>
      <c r="N57" s="5"/>
      <c r="P57" s="5"/>
      <c r="Q57" s="4"/>
      <c r="R57" s="5"/>
      <c r="S57" s="5"/>
      <c r="T57" s="5"/>
      <c r="W57" s="7"/>
      <c r="Y57" s="7"/>
    </row>
    <row r="58" spans="1:25">
      <c r="A58" s="5"/>
      <c r="C58" s="5"/>
      <c r="D58" s="5"/>
      <c r="E58" s="5"/>
      <c r="F58" s="5"/>
      <c r="I58" s="5"/>
      <c r="J58" s="4"/>
      <c r="K58" s="5"/>
      <c r="L58" s="5"/>
      <c r="M58" s="5"/>
      <c r="N58" s="5"/>
      <c r="P58" s="5"/>
      <c r="Q58" s="4"/>
      <c r="R58" s="5"/>
      <c r="S58" s="5"/>
      <c r="T58" s="5"/>
      <c r="W58" s="7"/>
      <c r="Y58" s="7"/>
    </row>
    <row r="59" spans="1:25">
      <c r="A59" s="5"/>
      <c r="C59" s="5"/>
      <c r="D59" s="5"/>
      <c r="E59" s="5"/>
      <c r="F59" s="5"/>
      <c r="I59" s="5"/>
      <c r="J59" s="4"/>
      <c r="K59" s="5"/>
      <c r="L59" s="5"/>
      <c r="M59" s="5"/>
      <c r="N59" s="5"/>
      <c r="P59" s="5"/>
      <c r="Q59" s="4"/>
      <c r="R59" s="5"/>
      <c r="S59" s="5"/>
      <c r="T59" s="5"/>
      <c r="W59" s="7"/>
      <c r="Y59" s="7"/>
    </row>
    <row r="60" spans="1:25">
      <c r="A60" s="5"/>
      <c r="C60" s="5"/>
      <c r="D60" s="5"/>
      <c r="E60" s="5"/>
      <c r="F60" s="5"/>
      <c r="I60" s="5"/>
      <c r="J60" s="4"/>
      <c r="K60" s="5"/>
      <c r="L60" s="5"/>
      <c r="M60" s="5"/>
      <c r="N60" s="5"/>
      <c r="P60" s="5"/>
      <c r="Q60" s="4"/>
      <c r="R60" s="5"/>
      <c r="S60" s="5"/>
      <c r="T60" s="5"/>
      <c r="W60" s="7"/>
      <c r="Y60" s="7"/>
    </row>
    <row r="61" spans="1:25">
      <c r="A61" s="5"/>
      <c r="C61" s="5"/>
      <c r="D61" s="5"/>
      <c r="E61" s="5"/>
      <c r="F61" s="5"/>
      <c r="I61" s="5"/>
      <c r="J61" s="4"/>
      <c r="K61" s="5"/>
      <c r="L61" s="5"/>
      <c r="M61" s="5"/>
      <c r="N61" s="5"/>
      <c r="P61" s="5"/>
      <c r="Q61" s="4"/>
      <c r="R61" s="5"/>
      <c r="S61" s="5"/>
      <c r="T61" s="5"/>
      <c r="W61" s="7"/>
      <c r="Y61" s="7"/>
    </row>
    <row r="62" spans="1:25">
      <c r="A62" s="5"/>
      <c r="C62" s="5"/>
      <c r="D62" s="5"/>
      <c r="E62" s="5"/>
      <c r="F62" s="5"/>
      <c r="I62" s="5"/>
      <c r="J62" s="4"/>
      <c r="K62" s="5"/>
      <c r="L62" s="5"/>
      <c r="M62" s="5"/>
      <c r="N62" s="5"/>
      <c r="P62" s="5"/>
      <c r="Q62" s="4"/>
      <c r="R62" s="5"/>
      <c r="S62" s="5"/>
      <c r="T62" s="5"/>
      <c r="W62" s="7"/>
      <c r="Y62" s="7"/>
    </row>
    <row r="63" spans="1:25">
      <c r="A63" s="5"/>
      <c r="C63" s="5"/>
      <c r="D63" s="5"/>
      <c r="E63" s="5"/>
      <c r="F63" s="5"/>
      <c r="I63" s="5"/>
      <c r="J63" s="4"/>
      <c r="K63" s="5"/>
      <c r="L63" s="5"/>
      <c r="M63" s="5"/>
      <c r="N63" s="5"/>
      <c r="P63" s="5"/>
      <c r="Q63" s="4"/>
      <c r="R63" s="5"/>
      <c r="S63" s="5"/>
      <c r="T63" s="5"/>
      <c r="W63" s="7"/>
      <c r="Y63" s="7"/>
    </row>
    <row r="64" spans="1:25">
      <c r="A64" s="5"/>
      <c r="C64" s="5"/>
      <c r="D64" s="5"/>
      <c r="E64" s="5"/>
      <c r="F64" s="5"/>
      <c r="I64" s="5"/>
      <c r="J64" s="4"/>
      <c r="K64" s="5"/>
      <c r="L64" s="5"/>
      <c r="M64" s="5"/>
      <c r="N64" s="5"/>
      <c r="P64" s="5"/>
      <c r="Q64" s="4"/>
      <c r="R64" s="5"/>
      <c r="S64" s="5"/>
      <c r="T64" s="5"/>
      <c r="W64" s="7"/>
      <c r="Y64" s="7"/>
    </row>
    <row r="65" spans="1:25">
      <c r="A65" s="5"/>
      <c r="C65" s="5"/>
      <c r="D65" s="5"/>
      <c r="E65" s="5"/>
      <c r="F65" s="5"/>
      <c r="I65" s="5"/>
      <c r="J65" s="4"/>
      <c r="K65" s="5"/>
      <c r="L65" s="5"/>
      <c r="M65" s="5"/>
      <c r="N65" s="5"/>
      <c r="P65" s="5"/>
      <c r="Q65" s="4"/>
      <c r="R65" s="5"/>
      <c r="S65" s="5"/>
      <c r="T65" s="5"/>
      <c r="W65" s="7"/>
      <c r="Y65" s="7"/>
    </row>
    <row r="66" spans="1:25">
      <c r="A66" s="5"/>
      <c r="C66" s="5"/>
      <c r="D66" s="5"/>
      <c r="E66" s="5"/>
      <c r="F66" s="5"/>
      <c r="I66" s="5"/>
      <c r="J66" s="4"/>
      <c r="K66" s="5"/>
      <c r="L66" s="5"/>
      <c r="M66" s="5"/>
      <c r="N66" s="5"/>
      <c r="P66" s="5"/>
      <c r="Q66" s="4"/>
      <c r="R66" s="5"/>
      <c r="S66" s="5"/>
      <c r="T66" s="5"/>
      <c r="W66" s="7"/>
      <c r="Y66" s="7"/>
    </row>
    <row r="67" spans="1:25">
      <c r="A67" s="5"/>
      <c r="C67" s="5"/>
      <c r="D67" s="5"/>
      <c r="E67" s="5"/>
      <c r="F67" s="5"/>
      <c r="I67" s="5"/>
      <c r="J67" s="4"/>
      <c r="K67" s="5"/>
      <c r="L67" s="5"/>
      <c r="M67" s="5"/>
      <c r="N67" s="5"/>
      <c r="P67" s="5"/>
      <c r="Q67" s="4"/>
      <c r="R67" s="5"/>
      <c r="S67" s="5"/>
      <c r="T67" s="5"/>
      <c r="W67" s="7"/>
      <c r="Y67" s="7"/>
    </row>
    <row r="68" spans="1:25">
      <c r="A68" s="5"/>
      <c r="C68" s="5"/>
      <c r="D68" s="5"/>
      <c r="E68" s="5"/>
      <c r="F68" s="5"/>
      <c r="I68" s="5"/>
      <c r="J68" s="4"/>
      <c r="K68" s="5"/>
      <c r="L68" s="5"/>
      <c r="M68" s="5"/>
      <c r="N68" s="5"/>
      <c r="P68" s="5"/>
      <c r="Q68" s="4"/>
      <c r="R68" s="5"/>
      <c r="S68" s="5"/>
      <c r="T68" s="5"/>
      <c r="W68" s="7"/>
      <c r="Y68" s="7"/>
    </row>
    <row r="69" spans="1:25">
      <c r="A69" s="5"/>
      <c r="C69" s="5"/>
      <c r="D69" s="5"/>
      <c r="E69" s="5"/>
      <c r="F69" s="5"/>
      <c r="I69" s="5"/>
      <c r="J69" s="4"/>
      <c r="K69" s="5"/>
      <c r="L69" s="5"/>
      <c r="M69" s="5"/>
      <c r="N69" s="5"/>
      <c r="P69" s="5"/>
      <c r="Q69" s="4"/>
      <c r="R69" s="5"/>
      <c r="S69" s="5"/>
      <c r="T69" s="5"/>
      <c r="W69" s="7"/>
      <c r="Y69" s="7"/>
    </row>
    <row r="70" spans="1:25" s="4" customFormat="1">
      <c r="B70" s="8" t="s">
        <v>7</v>
      </c>
      <c r="C70" s="4">
        <v>51</v>
      </c>
      <c r="D70" s="4">
        <v>38</v>
      </c>
      <c r="J70" s="8" t="s">
        <v>8</v>
      </c>
      <c r="K70" s="4">
        <v>33</v>
      </c>
      <c r="L70" s="4">
        <v>68</v>
      </c>
      <c r="M70" s="4">
        <v>101</v>
      </c>
      <c r="P70" s="3"/>
      <c r="Q70" s="3"/>
      <c r="R70" s="3"/>
    </row>
    <row r="71" spans="1:25">
      <c r="B71">
        <v>1</v>
      </c>
      <c r="C71" s="13">
        <v>213</v>
      </c>
      <c r="D71" s="2">
        <v>196.6</v>
      </c>
      <c r="H71"/>
      <c r="J71" s="4">
        <v>1</v>
      </c>
      <c r="K71">
        <v>191.4</v>
      </c>
      <c r="L71">
        <v>198.2</v>
      </c>
      <c r="M71">
        <v>188.5</v>
      </c>
      <c r="N71"/>
      <c r="P71" s="4"/>
      <c r="Q71" s="2"/>
      <c r="R71" s="2"/>
      <c r="S71" s="2"/>
    </row>
    <row r="72" spans="1:25">
      <c r="B72">
        <v>3</v>
      </c>
      <c r="C72" s="4"/>
      <c r="D72" s="12">
        <v>21.3</v>
      </c>
      <c r="H72"/>
      <c r="J72" s="4">
        <v>3</v>
      </c>
      <c r="K72">
        <v>24.3</v>
      </c>
      <c r="L72">
        <v>24.1</v>
      </c>
      <c r="M72">
        <v>24.6</v>
      </c>
      <c r="N72"/>
      <c r="P72" s="4"/>
      <c r="Q72" s="2"/>
      <c r="R72" s="2"/>
      <c r="S72" s="2"/>
    </row>
    <row r="73" spans="1:25">
      <c r="B73">
        <v>4</v>
      </c>
      <c r="C73" s="4"/>
      <c r="D73" s="2">
        <v>18.5</v>
      </c>
      <c r="H73"/>
      <c r="J73" s="4">
        <v>4</v>
      </c>
      <c r="K73">
        <v>19.2</v>
      </c>
      <c r="L73">
        <v>18.100000000000001</v>
      </c>
      <c r="M73">
        <v>18.899999999999999</v>
      </c>
      <c r="N73"/>
      <c r="P73" s="4"/>
      <c r="Q73" s="2"/>
      <c r="R73" s="2"/>
      <c r="S73" s="2"/>
    </row>
    <row r="74" spans="1:25">
      <c r="B74">
        <v>5</v>
      </c>
      <c r="C74" s="4"/>
      <c r="D74" s="2">
        <v>28.9</v>
      </c>
      <c r="H74"/>
      <c r="J74" s="4">
        <v>5</v>
      </c>
      <c r="K74">
        <v>35.1</v>
      </c>
      <c r="M74">
        <v>32.799999999999997</v>
      </c>
      <c r="N74"/>
      <c r="P74" s="4"/>
      <c r="Q74" s="2"/>
      <c r="R74" s="2"/>
      <c r="S74" s="2"/>
    </row>
    <row r="75" spans="1:25">
      <c r="B75">
        <v>6</v>
      </c>
      <c r="C75" s="4"/>
      <c r="D75" s="2">
        <v>21.2</v>
      </c>
      <c r="H75"/>
      <c r="J75" s="4">
        <v>6</v>
      </c>
      <c r="K75">
        <v>24.3</v>
      </c>
      <c r="L75">
        <v>24.2</v>
      </c>
      <c r="M75">
        <v>24.4</v>
      </c>
      <c r="N75"/>
      <c r="P75" s="4"/>
      <c r="Q75" s="2"/>
      <c r="R75" s="2"/>
      <c r="S75" s="2"/>
    </row>
    <row r="76" spans="1:25">
      <c r="B76">
        <v>10</v>
      </c>
      <c r="C76" s="4"/>
      <c r="D76" s="2">
        <v>27</v>
      </c>
      <c r="H76"/>
      <c r="J76" s="4">
        <v>10</v>
      </c>
      <c r="K76">
        <v>31.7</v>
      </c>
      <c r="L76">
        <v>32.6</v>
      </c>
      <c r="M76">
        <v>32.200000000000003</v>
      </c>
      <c r="N76"/>
      <c r="P76" s="4"/>
      <c r="Q76" s="2"/>
      <c r="R76" s="2"/>
      <c r="S76" s="2"/>
    </row>
    <row r="77" spans="1:25">
      <c r="B77">
        <v>11</v>
      </c>
      <c r="C77" s="4"/>
      <c r="D77" s="2">
        <v>23.6</v>
      </c>
      <c r="H77"/>
      <c r="J77" s="4">
        <v>11</v>
      </c>
      <c r="K77">
        <v>31.8</v>
      </c>
      <c r="L77">
        <v>31.4</v>
      </c>
      <c r="M77">
        <v>30.5</v>
      </c>
      <c r="N77"/>
      <c r="P77" s="4"/>
      <c r="Q77" s="2"/>
      <c r="R77" s="2"/>
      <c r="S77" s="2"/>
    </row>
    <row r="78" spans="1:25">
      <c r="B78">
        <v>12</v>
      </c>
      <c r="C78" s="4"/>
      <c r="D78" s="2">
        <v>19.7</v>
      </c>
      <c r="H78"/>
      <c r="J78" s="4">
        <v>12</v>
      </c>
      <c r="K78">
        <v>24.1</v>
      </c>
      <c r="L78">
        <v>23.4</v>
      </c>
      <c r="M78">
        <v>22.9</v>
      </c>
      <c r="N78"/>
      <c r="P78" s="4"/>
      <c r="Q78" s="2"/>
      <c r="R78" s="2"/>
      <c r="S78" s="2"/>
    </row>
    <row r="79" spans="1:25">
      <c r="B79">
        <v>13</v>
      </c>
      <c r="C79" s="4"/>
      <c r="D79" s="2"/>
      <c r="H79"/>
      <c r="J79" s="4">
        <v>13</v>
      </c>
      <c r="K79">
        <v>20.100000000000001</v>
      </c>
      <c r="L79">
        <v>21</v>
      </c>
      <c r="M79">
        <v>20.2</v>
      </c>
      <c r="N79"/>
      <c r="P79" s="4"/>
      <c r="Q79" s="2"/>
      <c r="R79" s="2"/>
      <c r="S79" s="2"/>
    </row>
    <row r="80" spans="1:25">
      <c r="B80">
        <v>14</v>
      </c>
      <c r="C80" s="4"/>
      <c r="D80" s="2"/>
      <c r="H80"/>
      <c r="J80" s="4">
        <v>14</v>
      </c>
      <c r="K80">
        <v>22.7</v>
      </c>
      <c r="L80">
        <v>23.2</v>
      </c>
      <c r="M80">
        <v>21.8</v>
      </c>
      <c r="N80"/>
      <c r="P80" s="4"/>
      <c r="Q80" s="2"/>
      <c r="R80" s="2"/>
      <c r="S80" s="2"/>
    </row>
    <row r="81" spans="1:19">
      <c r="B81">
        <v>7</v>
      </c>
      <c r="C81" s="4"/>
      <c r="D81" s="2">
        <v>25.3</v>
      </c>
      <c r="H81"/>
      <c r="J81" s="4">
        <v>7</v>
      </c>
      <c r="K81">
        <v>29.8</v>
      </c>
      <c r="M81">
        <v>28.1</v>
      </c>
      <c r="N81"/>
      <c r="P81" s="4"/>
      <c r="Q81" s="2"/>
      <c r="R81" s="2"/>
      <c r="S81" s="2"/>
    </row>
    <row r="82" spans="1:19">
      <c r="B82">
        <v>8</v>
      </c>
      <c r="C82" s="4"/>
      <c r="D82" s="2">
        <v>7.7</v>
      </c>
      <c r="H82"/>
      <c r="J82" s="4">
        <v>8</v>
      </c>
      <c r="K82">
        <v>9.6999999999999993</v>
      </c>
      <c r="M82">
        <v>11.4</v>
      </c>
      <c r="N82"/>
      <c r="P82" s="4"/>
      <c r="Q82" s="2"/>
      <c r="R82" s="2"/>
      <c r="S82" s="2"/>
    </row>
    <row r="83" spans="1:19" s="4" customFormat="1">
      <c r="A83" s="4" t="s">
        <v>0</v>
      </c>
      <c r="C83" s="4">
        <v>51</v>
      </c>
      <c r="D83" s="4">
        <v>38</v>
      </c>
      <c r="K83" s="4">
        <f>K70</f>
        <v>33</v>
      </c>
      <c r="L83" s="4">
        <f t="shared" ref="L83:M83" si="54">L70</f>
        <v>68</v>
      </c>
      <c r="M83" s="4">
        <f t="shared" si="54"/>
        <v>101</v>
      </c>
      <c r="P83" s="3"/>
      <c r="Q83" s="3"/>
      <c r="R83" s="3"/>
      <c r="S83" s="3"/>
    </row>
    <row r="84" spans="1:19">
      <c r="A84" s="1">
        <v>2.335</v>
      </c>
      <c r="B84" s="4">
        <v>1</v>
      </c>
      <c r="C84">
        <v>-7.0000000000000007E-2</v>
      </c>
      <c r="D84" s="1">
        <f>LOG10(D71)-$A84</f>
        <v>-4.1416486503883299E-2</v>
      </c>
      <c r="H84" s="1"/>
      <c r="J84" s="4">
        <v>1</v>
      </c>
      <c r="K84" s="1">
        <f t="shared" ref="K84:M86" si="55">LOG10(K71)-$A84</f>
        <v>-5.305806655917511E-2</v>
      </c>
      <c r="L84" s="1">
        <f t="shared" si="55"/>
        <v>-3.7896349850743416E-2</v>
      </c>
      <c r="M84" s="1">
        <f t="shared" si="55"/>
        <v>-5.9688645458188194E-2</v>
      </c>
      <c r="N84"/>
      <c r="P84" s="4"/>
      <c r="Q84" s="1"/>
      <c r="R84" s="1"/>
      <c r="S84" s="1"/>
    </row>
    <row r="85" spans="1:19">
      <c r="A85" s="1">
        <v>1.4</v>
      </c>
      <c r="B85" s="4">
        <v>3</v>
      </c>
      <c r="D85" s="1">
        <f>LOG10(D72)-$A85</f>
        <v>-7.1620396561262067E-2</v>
      </c>
      <c r="H85" s="1"/>
      <c r="J85" s="4">
        <v>3</v>
      </c>
      <c r="K85" s="1">
        <f t="shared" si="55"/>
        <v>-1.439372640168779E-2</v>
      </c>
      <c r="L85" s="1">
        <f t="shared" si="55"/>
        <v>-1.7982957425131563E-2</v>
      </c>
      <c r="M85" s="1">
        <f t="shared" si="55"/>
        <v>-9.0648928966208242E-3</v>
      </c>
      <c r="N85"/>
      <c r="P85" s="4"/>
      <c r="Q85" s="1"/>
      <c r="R85" s="1"/>
      <c r="S85" s="1"/>
    </row>
    <row r="86" spans="1:19">
      <c r="A86" s="1">
        <v>1.33</v>
      </c>
      <c r="B86" s="4">
        <v>4</v>
      </c>
      <c r="D86" s="1">
        <f>LOG10(D73)-$A86</f>
        <v>-6.282827159698634E-2</v>
      </c>
      <c r="H86" s="1"/>
      <c r="J86" s="4">
        <v>4</v>
      </c>
      <c r="K86" s="1">
        <f t="shared" si="55"/>
        <v>-4.6698771296450392E-2</v>
      </c>
      <c r="L86" s="1">
        <f t="shared" si="55"/>
        <v>-7.232142513081552E-2</v>
      </c>
      <c r="M86" s="1">
        <f t="shared" si="55"/>
        <v>-5.3538195826756008E-2</v>
      </c>
      <c r="N86"/>
      <c r="P86" s="4"/>
      <c r="Q86" s="1"/>
      <c r="R86" s="1"/>
      <c r="S86" s="1"/>
    </row>
    <row r="87" spans="1:19">
      <c r="A87" s="1">
        <v>1.5609999999999999</v>
      </c>
      <c r="B87" s="4">
        <v>5</v>
      </c>
      <c r="D87" s="1">
        <f>LOG10(D74)-$A87</f>
        <v>-0.10010215724345217</v>
      </c>
      <c r="H87" s="1"/>
      <c r="J87" s="4">
        <v>5</v>
      </c>
      <c r="K87" s="1">
        <f t="shared" ref="K87:K95" si="56">LOG10(K74)-$A87</f>
        <v>-1.5692883534175861E-2</v>
      </c>
      <c r="L87" s="1"/>
      <c r="M87" s="1">
        <f t="shared" ref="M87:M95" si="57">LOG10(M74)-$A87</f>
        <v>-4.5126156288320951E-2</v>
      </c>
      <c r="N87"/>
      <c r="P87" s="4"/>
      <c r="Q87" s="1"/>
      <c r="R87" s="1"/>
      <c r="S87" s="1"/>
    </row>
    <row r="88" spans="1:19">
      <c r="A88" s="1">
        <v>1.3939999999999999</v>
      </c>
      <c r="B88" s="4">
        <v>6</v>
      </c>
      <c r="D88" s="1">
        <f>LOG10(D75)-$A88</f>
        <v>-6.7664139071248464E-2</v>
      </c>
      <c r="H88" s="1"/>
      <c r="J88" s="4">
        <v>6</v>
      </c>
      <c r="K88" s="1">
        <f t="shared" si="56"/>
        <v>-8.3937264016877844E-3</v>
      </c>
      <c r="L88" s="1">
        <f t="shared" ref="L88:L93" si="58">LOG10(L75)-$A88</f>
        <v>-1.0184634019568595E-2</v>
      </c>
      <c r="M88" s="1">
        <f t="shared" si="57"/>
        <v>-6.6101736612704798E-3</v>
      </c>
      <c r="N88"/>
      <c r="P88" s="4"/>
      <c r="Q88" s="1"/>
      <c r="R88" s="1"/>
      <c r="S88" s="1"/>
    </row>
    <row r="89" spans="1:19">
      <c r="A89" s="1">
        <v>1.516</v>
      </c>
      <c r="B89" s="4">
        <v>10</v>
      </c>
      <c r="D89" s="1">
        <f>LOG10(D76)-$A89</f>
        <v>-8.4636235841012653E-2</v>
      </c>
      <c r="H89" s="1"/>
      <c r="J89" s="4">
        <v>10</v>
      </c>
      <c r="K89" s="1">
        <f t="shared" si="56"/>
        <v>-1.4940737782248581E-2</v>
      </c>
      <c r="L89" s="1">
        <f t="shared" si="58"/>
        <v>-2.7823999320610859E-3</v>
      </c>
      <c r="M89" s="1">
        <f t="shared" si="57"/>
        <v>-8.144128304168996E-3</v>
      </c>
      <c r="N89"/>
      <c r="P89" s="4"/>
      <c r="Q89" s="1"/>
      <c r="R89" s="1"/>
      <c r="S89" s="1"/>
    </row>
    <row r="90" spans="1:19">
      <c r="A90" s="1">
        <v>1.5009999999999999</v>
      </c>
      <c r="B90" s="4">
        <v>11</v>
      </c>
      <c r="D90" s="1">
        <f>LOG10(D77)-$A90</f>
        <v>-0.12808799702989337</v>
      </c>
      <c r="H90" s="1"/>
      <c r="J90" s="4">
        <v>11</v>
      </c>
      <c r="K90" s="1">
        <f t="shared" si="56"/>
        <v>1.4271199844329008E-3</v>
      </c>
      <c r="L90" s="1">
        <f t="shared" si="58"/>
        <v>-4.0703519267850652E-3</v>
      </c>
      <c r="M90" s="1">
        <f t="shared" si="57"/>
        <v>-1.6700160653214002E-2</v>
      </c>
      <c r="N90"/>
      <c r="P90" s="4"/>
      <c r="Q90" s="1"/>
      <c r="R90" s="1"/>
      <c r="S90" s="1"/>
    </row>
    <row r="91" spans="1:19">
      <c r="A91" s="1">
        <v>1.421</v>
      </c>
      <c r="B91" s="4">
        <v>12</v>
      </c>
      <c r="D91" s="1">
        <f>LOG10(D78)-$A91</f>
        <v>-0.12653377383840714</v>
      </c>
      <c r="H91" s="1"/>
      <c r="J91" s="4">
        <v>12</v>
      </c>
      <c r="K91" s="1">
        <f t="shared" si="56"/>
        <v>-3.8982957425131692E-2</v>
      </c>
      <c r="L91" s="1">
        <f t="shared" si="58"/>
        <v>-5.1784142589857307E-2</v>
      </c>
      <c r="M91" s="1">
        <f t="shared" si="57"/>
        <v>-6.1164517660112105E-2</v>
      </c>
      <c r="N91"/>
      <c r="P91" s="4"/>
      <c r="Q91" s="1"/>
      <c r="R91" s="1"/>
      <c r="S91" s="1"/>
    </row>
    <row r="92" spans="1:19">
      <c r="A92" s="1">
        <v>1.3620000000000001</v>
      </c>
      <c r="B92" s="4">
        <v>13</v>
      </c>
      <c r="D92" s="1"/>
      <c r="H92" s="1"/>
      <c r="J92" s="4">
        <v>13</v>
      </c>
      <c r="K92" s="1">
        <f t="shared" si="56"/>
        <v>-5.880394257951127E-2</v>
      </c>
      <c r="L92" s="1">
        <f t="shared" si="58"/>
        <v>-3.9780705266080796E-2</v>
      </c>
      <c r="M92" s="1">
        <f t="shared" si="57"/>
        <v>-5.6648630553376433E-2</v>
      </c>
      <c r="N92"/>
      <c r="P92" s="4"/>
      <c r="Q92" s="1"/>
      <c r="R92" s="1"/>
      <c r="S92" s="1"/>
    </row>
    <row r="93" spans="1:19">
      <c r="A93" s="1">
        <v>1.383</v>
      </c>
      <c r="B93" s="4">
        <v>14</v>
      </c>
      <c r="D93" s="1"/>
      <c r="H93" s="1"/>
      <c r="J93" s="4">
        <v>14</v>
      </c>
      <c r="K93" s="1">
        <f t="shared" si="56"/>
        <v>-2.6974142806877266E-2</v>
      </c>
      <c r="L93" s="1">
        <f t="shared" si="58"/>
        <v>-1.7512015109100387E-2</v>
      </c>
      <c r="M93" s="1">
        <f t="shared" si="57"/>
        <v>-4.4543506395395172E-2</v>
      </c>
      <c r="N93"/>
      <c r="P93" s="4"/>
      <c r="Q93" s="1"/>
      <c r="R93" s="1"/>
      <c r="S93" s="1"/>
    </row>
    <row r="94" spans="1:19">
      <c r="A94" s="1">
        <v>1.4950000000000001</v>
      </c>
      <c r="B94" s="4">
        <v>7</v>
      </c>
      <c r="D94" s="1">
        <f>LOG10(D81)-$A94</f>
        <v>-9.1879478824182126E-2</v>
      </c>
      <c r="H94" s="1"/>
      <c r="J94" s="4">
        <v>7</v>
      </c>
      <c r="K94" s="1">
        <f t="shared" si="56"/>
        <v>-2.0783735923744828E-2</v>
      </c>
      <c r="L94" s="1"/>
      <c r="M94" s="1">
        <f t="shared" si="57"/>
        <v>-4.6293680094920298E-2</v>
      </c>
      <c r="N94"/>
      <c r="P94" s="4"/>
      <c r="Q94" s="1"/>
      <c r="R94" s="1"/>
      <c r="S94" s="1"/>
    </row>
    <row r="95" spans="1:19">
      <c r="A95" s="1">
        <v>0.98699999999999999</v>
      </c>
      <c r="B95" s="4">
        <v>8</v>
      </c>
      <c r="D95" s="1">
        <f>LOG10(D82)-$A95</f>
        <v>-0.10050927482751815</v>
      </c>
      <c r="H95" s="1"/>
      <c r="J95" s="4">
        <v>8</v>
      </c>
      <c r="K95" s="1">
        <f t="shared" si="56"/>
        <v>-2.2826573375511749E-4</v>
      </c>
      <c r="L95" s="1"/>
      <c r="M95" s="1">
        <f t="shared" si="57"/>
        <v>6.9904851336472729E-2</v>
      </c>
      <c r="N95"/>
      <c r="P95" s="4"/>
      <c r="Q95" s="1"/>
      <c r="R95" s="1"/>
      <c r="S95" s="1"/>
    </row>
    <row r="137" spans="3:25">
      <c r="Q137" s="4"/>
      <c r="R137" s="3"/>
      <c r="S137" s="3"/>
      <c r="T137" s="3"/>
    </row>
    <row r="138" spans="3:25">
      <c r="Q138" s="4"/>
      <c r="R138" s="2"/>
      <c r="S138" s="2"/>
      <c r="T138" s="2"/>
    </row>
    <row r="139" spans="3:25">
      <c r="C139" s="3"/>
      <c r="D139" s="3"/>
      <c r="E139" s="3"/>
      <c r="F139" s="3"/>
      <c r="I139"/>
      <c r="J139" s="4"/>
      <c r="K139" s="3"/>
      <c r="L139" s="3"/>
      <c r="M139" s="3"/>
      <c r="N139" s="3"/>
      <c r="Q139" s="4"/>
      <c r="R139" s="3"/>
      <c r="S139" s="3"/>
      <c r="T139" s="3"/>
    </row>
    <row r="140" spans="3:25">
      <c r="C140" s="2"/>
      <c r="D140" s="2"/>
      <c r="E140" s="2"/>
      <c r="F140" s="2"/>
      <c r="I140"/>
      <c r="J140" s="4"/>
      <c r="K140" s="2"/>
      <c r="L140" s="2"/>
      <c r="M140" s="2"/>
      <c r="N140" s="2"/>
      <c r="Q140" s="4"/>
      <c r="R140" s="2"/>
      <c r="S140" s="2"/>
      <c r="T140" s="2"/>
      <c r="W140" s="3"/>
      <c r="X140" s="3"/>
      <c r="Y140" s="3"/>
    </row>
    <row r="141" spans="3:25">
      <c r="C141" s="2"/>
      <c r="D141" s="2"/>
      <c r="E141" s="2"/>
      <c r="F141" s="2"/>
      <c r="I141"/>
      <c r="J141" s="4"/>
      <c r="K141" s="2"/>
      <c r="L141" s="2"/>
      <c r="M141" s="2"/>
      <c r="N141" s="2"/>
      <c r="Q141" s="4"/>
      <c r="R141" s="2"/>
      <c r="S141" s="2"/>
      <c r="T141" s="2"/>
      <c r="Y141" s="6"/>
    </row>
    <row r="142" spans="3:25">
      <c r="C142" s="2"/>
      <c r="D142" s="2"/>
      <c r="E142" s="2"/>
      <c r="F142" s="2"/>
      <c r="I142"/>
      <c r="J142" s="4"/>
      <c r="K142" s="2"/>
      <c r="L142" s="2"/>
      <c r="M142" s="2"/>
      <c r="N142" s="2"/>
      <c r="Q142" s="4"/>
      <c r="R142" s="2"/>
      <c r="S142" s="2"/>
      <c r="T142" s="2"/>
      <c r="Y142" s="6"/>
    </row>
    <row r="143" spans="3:25">
      <c r="C143" s="2"/>
      <c r="D143" s="2"/>
      <c r="E143" s="2"/>
      <c r="F143" s="2"/>
      <c r="I143"/>
      <c r="J143" s="4"/>
      <c r="K143" s="2"/>
      <c r="L143" s="2"/>
      <c r="M143" s="2"/>
      <c r="N143" s="2"/>
      <c r="Q143" s="4"/>
      <c r="R143" s="2"/>
      <c r="S143" s="2"/>
      <c r="T143" s="2"/>
      <c r="Y143" s="6"/>
    </row>
    <row r="144" spans="3:25">
      <c r="C144" s="2"/>
      <c r="D144" s="2"/>
      <c r="E144" s="2"/>
      <c r="F144" s="2"/>
      <c r="I144"/>
      <c r="J144" s="4"/>
      <c r="K144" s="2"/>
      <c r="L144" s="2"/>
      <c r="M144" s="2"/>
      <c r="N144" s="2"/>
      <c r="Q144" s="4"/>
      <c r="R144" s="2"/>
      <c r="S144" s="2"/>
      <c r="T144" s="2"/>
      <c r="Y144" s="6"/>
    </row>
    <row r="145" spans="1:25">
      <c r="C145" s="2"/>
      <c r="D145" s="2"/>
      <c r="E145" s="2"/>
      <c r="F145" s="2"/>
      <c r="I145"/>
      <c r="J145" s="4"/>
      <c r="K145" s="2"/>
      <c r="L145" s="2"/>
      <c r="M145" s="2"/>
      <c r="N145" s="2"/>
      <c r="Q145" s="4"/>
      <c r="R145" s="2"/>
      <c r="S145" s="2"/>
      <c r="T145" s="2"/>
      <c r="Y145" s="6"/>
    </row>
    <row r="146" spans="1:25">
      <c r="C146" s="2"/>
      <c r="D146" s="2"/>
      <c r="E146" s="2"/>
      <c r="F146" s="2"/>
      <c r="I146"/>
      <c r="J146" s="4"/>
      <c r="K146" s="2"/>
      <c r="L146" s="2"/>
      <c r="M146" s="2"/>
      <c r="N146" s="2"/>
      <c r="Q146" s="4"/>
      <c r="R146" s="2"/>
      <c r="S146" s="2"/>
      <c r="T146" s="2"/>
      <c r="Y146" s="6"/>
    </row>
    <row r="147" spans="1:25">
      <c r="C147" s="2"/>
      <c r="D147" s="2"/>
      <c r="E147" s="2"/>
      <c r="F147" s="2"/>
      <c r="I147"/>
      <c r="J147" s="4"/>
      <c r="K147" s="2"/>
      <c r="L147" s="2"/>
      <c r="M147" s="2"/>
      <c r="N147" s="2"/>
      <c r="Q147" s="4"/>
      <c r="R147" s="2"/>
      <c r="S147" s="2"/>
      <c r="T147" s="2"/>
      <c r="Y147" s="6"/>
    </row>
    <row r="148" spans="1:25">
      <c r="C148" s="2"/>
      <c r="D148" s="2"/>
      <c r="E148" s="2"/>
      <c r="F148" s="2"/>
      <c r="I148"/>
      <c r="J148" s="4"/>
      <c r="K148" s="2"/>
      <c r="L148" s="2"/>
      <c r="M148" s="2"/>
      <c r="N148" s="2"/>
      <c r="Q148" s="4"/>
      <c r="R148" s="2"/>
      <c r="S148" s="2"/>
      <c r="T148" s="2"/>
      <c r="Y148" s="6"/>
    </row>
    <row r="149" spans="1:25">
      <c r="C149" s="2"/>
      <c r="D149" s="2"/>
      <c r="E149" s="2"/>
      <c r="F149" s="2"/>
      <c r="I149"/>
      <c r="J149" s="4"/>
      <c r="K149" s="2"/>
      <c r="L149" s="2"/>
      <c r="M149" s="2"/>
      <c r="N149" s="2"/>
      <c r="Q149" s="4"/>
      <c r="R149" s="2"/>
      <c r="S149" s="2"/>
      <c r="T149" s="2"/>
      <c r="Y149" s="6"/>
    </row>
    <row r="150" spans="1:25">
      <c r="C150" s="2"/>
      <c r="D150" s="2"/>
      <c r="E150" s="2"/>
      <c r="F150" s="2"/>
      <c r="I150"/>
      <c r="J150" s="4"/>
      <c r="K150" s="2"/>
      <c r="L150" s="2"/>
      <c r="M150" s="2"/>
      <c r="N150" s="2"/>
      <c r="Q150" s="4"/>
      <c r="R150" s="2"/>
      <c r="S150" s="2"/>
      <c r="T150" s="2"/>
      <c r="Y150" s="6"/>
    </row>
    <row r="151" spans="1:25">
      <c r="C151" s="2"/>
      <c r="D151" s="2"/>
      <c r="E151" s="2"/>
      <c r="F151" s="2"/>
      <c r="I151"/>
      <c r="J151" s="4"/>
      <c r="K151" s="2"/>
      <c r="L151" s="2"/>
      <c r="M151" s="2"/>
      <c r="N151" s="2"/>
      <c r="Q151" s="4"/>
      <c r="R151" s="2"/>
      <c r="S151" s="2"/>
      <c r="T151" s="2"/>
      <c r="Y151" s="6"/>
    </row>
    <row r="152" spans="1:25">
      <c r="A152" s="4"/>
      <c r="C152" s="1"/>
      <c r="D152" s="1"/>
      <c r="E152" s="1"/>
      <c r="F152" s="1"/>
      <c r="J152" s="4"/>
      <c r="K152" s="1"/>
      <c r="L152" s="1"/>
      <c r="M152" s="1"/>
      <c r="N152" s="1"/>
      <c r="P152" s="4"/>
      <c r="Q152" s="4"/>
      <c r="R152" s="1"/>
      <c r="S152" s="1"/>
      <c r="T152" s="1"/>
      <c r="Y152" s="6"/>
    </row>
    <row r="153" spans="1:25">
      <c r="A153" s="1"/>
      <c r="C153" s="5"/>
      <c r="D153" s="5"/>
      <c r="E153" s="5"/>
      <c r="F153" s="5"/>
      <c r="I153" s="1"/>
      <c r="J153" s="4"/>
      <c r="K153" s="5"/>
      <c r="L153" s="5"/>
      <c r="M153" s="5"/>
      <c r="N153" s="5"/>
      <c r="P153" s="1"/>
      <c r="Q153" s="4"/>
      <c r="R153" s="5"/>
      <c r="S153" s="5"/>
      <c r="T153" s="5"/>
      <c r="W153" s="3"/>
      <c r="X153" s="3"/>
      <c r="Y153" s="3"/>
    </row>
    <row r="154" spans="1:25">
      <c r="A154" s="1"/>
      <c r="C154" s="5"/>
      <c r="D154" s="5"/>
      <c r="E154" s="5"/>
      <c r="F154" s="5"/>
      <c r="I154" s="1"/>
      <c r="J154" s="4"/>
      <c r="K154" s="5"/>
      <c r="L154" s="5"/>
      <c r="M154" s="5"/>
      <c r="N154" s="5"/>
      <c r="P154" s="1"/>
      <c r="Q154" s="4"/>
      <c r="R154" s="5"/>
      <c r="S154" s="5"/>
      <c r="T154" s="5"/>
      <c r="W154" s="7"/>
      <c r="Y154" s="7"/>
    </row>
    <row r="155" spans="1:25">
      <c r="A155" s="1"/>
      <c r="C155" s="5"/>
      <c r="D155" s="5"/>
      <c r="E155" s="5"/>
      <c r="F155" s="5"/>
      <c r="I155" s="1"/>
      <c r="J155" s="4"/>
      <c r="K155" s="5"/>
      <c r="L155" s="5"/>
      <c r="M155" s="5"/>
      <c r="N155" s="5"/>
      <c r="P155" s="1"/>
      <c r="Q155" s="4"/>
      <c r="R155" s="5"/>
      <c r="S155" s="5"/>
      <c r="T155" s="5"/>
      <c r="W155" s="7"/>
      <c r="Y155" s="7"/>
    </row>
    <row r="156" spans="1:25">
      <c r="A156" s="1"/>
      <c r="C156" s="5"/>
      <c r="D156" s="5"/>
      <c r="E156" s="5"/>
      <c r="F156" s="5"/>
      <c r="I156" s="1"/>
      <c r="J156" s="4"/>
      <c r="K156" s="5"/>
      <c r="L156" s="5"/>
      <c r="M156" s="5"/>
      <c r="N156" s="5"/>
      <c r="P156" s="1"/>
      <c r="Q156" s="4"/>
      <c r="R156" s="5"/>
      <c r="S156" s="5"/>
      <c r="T156" s="5"/>
      <c r="W156" s="7"/>
      <c r="Y156" s="7"/>
    </row>
    <row r="157" spans="1:25">
      <c r="A157" s="1"/>
      <c r="C157" s="5"/>
      <c r="D157" s="5"/>
      <c r="E157" s="5"/>
      <c r="F157" s="5"/>
      <c r="I157" s="1"/>
      <c r="J157" s="4"/>
      <c r="K157" s="5"/>
      <c r="L157" s="5"/>
      <c r="M157" s="5"/>
      <c r="N157" s="5"/>
      <c r="P157" s="1"/>
      <c r="Q157" s="4"/>
      <c r="R157" s="5"/>
      <c r="S157" s="5"/>
      <c r="T157" s="5"/>
      <c r="W157" s="7"/>
      <c r="Y157" s="7"/>
    </row>
    <row r="158" spans="1:25">
      <c r="A158" s="1"/>
      <c r="C158" s="5"/>
      <c r="D158" s="5"/>
      <c r="E158" s="5"/>
      <c r="F158" s="5"/>
      <c r="I158" s="1"/>
      <c r="J158" s="4"/>
      <c r="K158" s="5"/>
      <c r="L158" s="5"/>
      <c r="M158" s="5"/>
      <c r="N158" s="5"/>
      <c r="P158" s="1"/>
      <c r="Q158" s="4"/>
      <c r="R158" s="5"/>
      <c r="S158" s="5"/>
      <c r="T158" s="5"/>
      <c r="W158" s="7"/>
      <c r="Y158" s="7"/>
    </row>
    <row r="159" spans="1:25">
      <c r="A159" s="1"/>
      <c r="C159" s="5"/>
      <c r="D159" s="5"/>
      <c r="E159" s="5"/>
      <c r="F159" s="5"/>
      <c r="I159" s="1"/>
      <c r="J159" s="4"/>
      <c r="K159" s="5"/>
      <c r="L159" s="5"/>
      <c r="M159" s="5"/>
      <c r="N159" s="5"/>
      <c r="P159" s="1"/>
      <c r="Q159" s="4"/>
      <c r="R159" s="5"/>
      <c r="S159" s="5"/>
      <c r="T159" s="5"/>
      <c r="W159" s="7"/>
      <c r="Y159" s="7"/>
    </row>
    <row r="160" spans="1:25">
      <c r="A160" s="1"/>
      <c r="C160" s="5"/>
      <c r="D160" s="5"/>
      <c r="E160" s="5"/>
      <c r="F160" s="5"/>
      <c r="I160" s="1"/>
      <c r="J160" s="4"/>
      <c r="K160" s="5"/>
      <c r="L160" s="5"/>
      <c r="M160" s="5"/>
      <c r="N160" s="5"/>
      <c r="P160" s="1"/>
      <c r="Q160" s="4"/>
      <c r="R160" s="5"/>
      <c r="S160" s="5"/>
      <c r="T160" s="5"/>
      <c r="W160" s="7"/>
      <c r="Y160" s="7"/>
    </row>
    <row r="161" spans="1:25">
      <c r="A161" s="1"/>
      <c r="C161" s="5"/>
      <c r="D161" s="5"/>
      <c r="E161" s="5"/>
      <c r="F161" s="5"/>
      <c r="I161" s="1"/>
      <c r="J161" s="4"/>
      <c r="K161" s="5"/>
      <c r="L161" s="5"/>
      <c r="M161" s="5"/>
      <c r="N161" s="5"/>
      <c r="P161" s="1"/>
      <c r="Q161" s="4"/>
      <c r="R161" s="5"/>
      <c r="S161" s="5"/>
      <c r="T161" s="5"/>
      <c r="W161" s="7"/>
      <c r="Y161" s="7"/>
    </row>
    <row r="162" spans="1:25">
      <c r="A162" s="1"/>
      <c r="C162" s="5"/>
      <c r="D162" s="5"/>
      <c r="E162" s="5"/>
      <c r="F162" s="5"/>
      <c r="I162" s="1"/>
      <c r="J162" s="4"/>
      <c r="K162" s="5"/>
      <c r="L162" s="5"/>
      <c r="M162" s="5"/>
      <c r="N162" s="5"/>
      <c r="P162" s="1"/>
      <c r="Q162" s="4"/>
      <c r="R162" s="5"/>
      <c r="S162" s="5"/>
      <c r="T162" s="5"/>
      <c r="W162" s="7"/>
      <c r="Y162" s="7"/>
    </row>
    <row r="163" spans="1:25">
      <c r="A163" s="1"/>
      <c r="C163" s="5"/>
      <c r="D163" s="5"/>
      <c r="E163" s="5"/>
      <c r="F163" s="5"/>
      <c r="I163" s="1"/>
      <c r="J163" s="4"/>
      <c r="K163" s="5"/>
      <c r="L163" s="5"/>
      <c r="M163" s="5"/>
      <c r="N163" s="5"/>
      <c r="P163" s="1"/>
      <c r="Q163" s="4"/>
      <c r="R163" s="5"/>
      <c r="S163" s="5"/>
      <c r="T163" s="5"/>
      <c r="W163" s="7"/>
      <c r="Y163" s="7"/>
    </row>
    <row r="164" spans="1:25">
      <c r="A164" s="1"/>
      <c r="C164" s="5"/>
      <c r="D164" s="5"/>
      <c r="E164" s="5"/>
      <c r="F164" s="5"/>
      <c r="I164" s="1"/>
      <c r="J164" s="4"/>
      <c r="K164" s="5"/>
      <c r="L164" s="5"/>
      <c r="M164" s="5"/>
      <c r="N164" s="5"/>
      <c r="P164" s="1"/>
      <c r="Q164" s="4"/>
      <c r="R164" s="5"/>
      <c r="S164" s="5"/>
      <c r="T164" s="5"/>
      <c r="W164" s="7"/>
      <c r="Y164" s="7"/>
    </row>
    <row r="165" spans="1:25">
      <c r="C165" s="1"/>
      <c r="W165" s="7">
        <v>0.98699999999999999</v>
      </c>
      <c r="X165">
        <v>8</v>
      </c>
      <c r="Y165" s="7" t="e">
        <f t="shared" ref="Y165" si="59">LOG10(Y152)-$A164</f>
        <v>#NUM!</v>
      </c>
    </row>
  </sheetData>
  <phoneticPr fontId="1" type="noConversion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2002-12-30T13:13:53Z</dcterms:created>
  <dcterms:modified xsi:type="dcterms:W3CDTF">2016-03-18T16:27:52Z</dcterms:modified>
</cp:coreProperties>
</file>