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120" yWindow="-420" windowWidth="23960" windowHeight="1734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Feuil1!$B$1:$L$28</definedName>
  </definedNames>
  <calcPr calcId="130407" fullPrecision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34" i="1"/>
  <c r="G33"/>
  <c r="G32"/>
  <c r="G31"/>
  <c r="G30"/>
  <c r="G29"/>
  <c r="G28"/>
  <c r="G27"/>
  <c r="G26"/>
  <c r="G25"/>
  <c r="G24"/>
  <c r="G23"/>
  <c r="G22"/>
  <c r="G21"/>
  <c r="G20"/>
  <c r="G19"/>
  <c r="G18"/>
  <c r="F18"/>
  <c r="F19"/>
  <c r="F20"/>
  <c r="F21"/>
  <c r="F22"/>
  <c r="F23"/>
  <c r="F24"/>
  <c r="F25"/>
  <c r="F26"/>
  <c r="F27"/>
  <c r="F28"/>
  <c r="F30"/>
  <c r="F32"/>
  <c r="F33"/>
  <c r="F34"/>
  <c r="E18"/>
  <c r="E19"/>
  <c r="E20"/>
  <c r="E21"/>
  <c r="E22"/>
  <c r="E23"/>
  <c r="E24"/>
  <c r="E25"/>
  <c r="E26"/>
  <c r="E27"/>
  <c r="E28"/>
  <c r="E29"/>
  <c r="E30"/>
  <c r="E31"/>
  <c r="E32"/>
  <c r="E33"/>
  <c r="E34"/>
  <c r="D18"/>
  <c r="C18"/>
  <c r="A19"/>
  <c r="D19"/>
  <c r="A20"/>
  <c r="D20"/>
  <c r="A21"/>
  <c r="D21"/>
  <c r="A22"/>
  <c r="D22"/>
  <c r="A23"/>
  <c r="D23"/>
  <c r="A24"/>
  <c r="D24"/>
  <c r="A25"/>
  <c r="D25"/>
  <c r="A26"/>
  <c r="D26"/>
  <c r="A27"/>
  <c r="D27"/>
  <c r="A28"/>
  <c r="D28"/>
  <c r="A29"/>
  <c r="D29"/>
  <c r="A30"/>
  <c r="D30"/>
  <c r="A31"/>
  <c r="D31"/>
  <c r="A32"/>
  <c r="D32"/>
  <c r="A33"/>
  <c r="D33"/>
  <c r="A34"/>
  <c r="D34"/>
  <c r="C19"/>
  <c r="C20"/>
  <c r="C21"/>
  <c r="C22"/>
  <c r="C23"/>
  <c r="C24"/>
  <c r="C25"/>
  <c r="C26"/>
  <c r="C27"/>
  <c r="C28"/>
  <c r="C29"/>
  <c r="C30"/>
  <c r="C31"/>
  <c r="C32"/>
  <c r="C33"/>
  <c r="C34"/>
</calcChain>
</file>

<file path=xl/sharedStrings.xml><?xml version="1.0" encoding="utf-8"?>
<sst xmlns="http://schemas.openxmlformats.org/spreadsheetml/2006/main" count="11" uniqueCount="11">
  <si>
    <t>2 - 5</t>
  </si>
  <si>
    <t>17bis</t>
  </si>
  <si>
    <t>Logs E.h.o.</t>
  </si>
  <si>
    <t>2-5</t>
  </si>
  <si>
    <t>17b</t>
  </si>
  <si>
    <t>n=30</t>
  </si>
  <si>
    <t xml:space="preserve">Arab </t>
    <phoneticPr fontId="2"/>
  </si>
  <si>
    <t>Pony</t>
    <phoneticPr fontId="2"/>
  </si>
  <si>
    <t>Val di Chiana X</t>
    <phoneticPr fontId="2"/>
  </si>
  <si>
    <t xml:space="preserve">Longueil </t>
  </si>
  <si>
    <t>PIN 301-539</t>
  </si>
</sst>
</file>

<file path=xl/styles.xml><?xml version="1.0" encoding="utf-8"?>
<styleSheet xmlns="http://schemas.openxmlformats.org/spreadsheetml/2006/main">
  <numFmts count="2">
    <numFmt numFmtId="168" formatCode="0.000"/>
    <numFmt numFmtId="169" formatCode="0.0"/>
  </numFmts>
  <fonts count="4">
    <font>
      <sz val="9"/>
      <name val="Geneva"/>
    </font>
    <font>
      <b/>
      <sz val="9"/>
      <name val="Geneva"/>
    </font>
    <font>
      <sz val="8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top"/>
    </xf>
    <xf numFmtId="169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/>
    <xf numFmtId="168" fontId="0" fillId="0" borderId="0" xfId="0" applyNumberFormat="1" applyAlignment="1">
      <alignment horizontal="right" vertical="top"/>
    </xf>
    <xf numFmtId="168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/>
    <xf numFmtId="169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/>
    <xf numFmtId="169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169" fontId="1" fillId="0" borderId="0" xfId="0" applyNumberFormat="1" applyFont="1" applyFill="1"/>
    <xf numFmtId="0" fontId="1" fillId="0" borderId="0" xfId="0" applyFont="1" applyFill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top"/>
    </xf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Fig. A Crania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7940199335548"/>
          <c:y val="0.100885284076333"/>
          <c:w val="0.740863787375415"/>
          <c:h val="0.791521125648768"/>
        </c:manualLayout>
      </c:layout>
      <c:lineChart>
        <c:grouping val="standard"/>
        <c:ser>
          <c:idx val="4"/>
          <c:order val="0"/>
          <c:tx>
            <c:strRef>
              <c:f>Feuil1!$D$18</c:f>
              <c:strCache>
                <c:ptCount val="1"/>
                <c:pt idx="0">
                  <c:v>Pony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strRef>
              <c:f>Feuil1!$B$19:$B$34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Feuil1!$D$19:$D$34</c:f>
              <c:numCache>
                <c:formatCode>0.000</c:formatCode>
                <c:ptCount val="16"/>
                <c:pt idx="0">
                  <c:v>-0.008</c:v>
                </c:pt>
                <c:pt idx="1">
                  <c:v>-0.083</c:v>
                </c:pt>
                <c:pt idx="2">
                  <c:v>-0.139</c:v>
                </c:pt>
                <c:pt idx="3">
                  <c:v>-0.013</c:v>
                </c:pt>
                <c:pt idx="4">
                  <c:v>-0.05</c:v>
                </c:pt>
                <c:pt idx="5">
                  <c:v>-0.067</c:v>
                </c:pt>
                <c:pt idx="6">
                  <c:v>-0.031</c:v>
                </c:pt>
                <c:pt idx="7">
                  <c:v>-0.053</c:v>
                </c:pt>
                <c:pt idx="8">
                  <c:v>-0.079</c:v>
                </c:pt>
                <c:pt idx="9">
                  <c:v>-0.039</c:v>
                </c:pt>
                <c:pt idx="10">
                  <c:v>-0.128</c:v>
                </c:pt>
                <c:pt idx="11">
                  <c:v>-0.055</c:v>
                </c:pt>
                <c:pt idx="12">
                  <c:v>-0.061</c:v>
                </c:pt>
                <c:pt idx="13">
                  <c:v>-0.155</c:v>
                </c:pt>
                <c:pt idx="14">
                  <c:v>-0.055</c:v>
                </c:pt>
                <c:pt idx="15">
                  <c:v>-0.127</c:v>
                </c:pt>
              </c:numCache>
            </c:numRef>
          </c:val>
        </c:ser>
        <c:ser>
          <c:idx val="0"/>
          <c:order val="1"/>
          <c:tx>
            <c:strRef>
              <c:f>Feuil1!$E$18</c:f>
              <c:strCache>
                <c:ptCount val="1"/>
                <c:pt idx="0">
                  <c:v>Val di Chiana X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Feuil1!$B$19:$B$34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Feuil1!$E$19:$E$34</c:f>
              <c:numCache>
                <c:formatCode>0.000</c:formatCode>
                <c:ptCount val="16"/>
                <c:pt idx="0">
                  <c:v>0.032</c:v>
                </c:pt>
                <c:pt idx="1">
                  <c:v>0.053</c:v>
                </c:pt>
                <c:pt idx="2">
                  <c:v>-0.016</c:v>
                </c:pt>
                <c:pt idx="3">
                  <c:v>0.094</c:v>
                </c:pt>
                <c:pt idx="4">
                  <c:v>0.059</c:v>
                </c:pt>
                <c:pt idx="5">
                  <c:v>0.103</c:v>
                </c:pt>
                <c:pt idx="6">
                  <c:v>0.045</c:v>
                </c:pt>
                <c:pt idx="7">
                  <c:v>0.044</c:v>
                </c:pt>
                <c:pt idx="8">
                  <c:v>0.008</c:v>
                </c:pt>
                <c:pt idx="9">
                  <c:v>0.033</c:v>
                </c:pt>
                <c:pt idx="10">
                  <c:v>-0.003</c:v>
                </c:pt>
                <c:pt idx="11">
                  <c:v>0.035</c:v>
                </c:pt>
                <c:pt idx="12">
                  <c:v>0.033</c:v>
                </c:pt>
                <c:pt idx="13">
                  <c:v>-0.041</c:v>
                </c:pt>
                <c:pt idx="14">
                  <c:v>0.075</c:v>
                </c:pt>
                <c:pt idx="15">
                  <c:v>0.028</c:v>
                </c:pt>
              </c:numCache>
            </c:numRef>
          </c:val>
        </c:ser>
        <c:ser>
          <c:idx val="1"/>
          <c:order val="2"/>
          <c:tx>
            <c:strRef>
              <c:f>Feuil1!$F$18</c:f>
              <c:strCache>
                <c:ptCount val="1"/>
                <c:pt idx="0">
                  <c:v>Longueil </c:v>
                </c:pt>
              </c:strCache>
            </c:strRef>
          </c:tx>
          <c:spPr>
            <a:ln>
              <a:solidFill>
                <a:srgbClr val="CCFFCC"/>
              </a:solidFill>
            </a:ln>
          </c:spPr>
          <c:marker>
            <c:symbol val="none"/>
          </c:marker>
          <c:cat>
            <c:strRef>
              <c:f>Feuil1!$B$19:$B$34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Feuil1!$F$19:$F$34</c:f>
              <c:numCache>
                <c:formatCode>0.000</c:formatCode>
                <c:ptCount val="16"/>
                <c:pt idx="0">
                  <c:v>-0.049</c:v>
                </c:pt>
                <c:pt idx="1">
                  <c:v>-0.044</c:v>
                </c:pt>
                <c:pt idx="2">
                  <c:v>-0.124</c:v>
                </c:pt>
                <c:pt idx="3">
                  <c:v>0.017</c:v>
                </c:pt>
                <c:pt idx="4">
                  <c:v>-0.002</c:v>
                </c:pt>
                <c:pt idx="5">
                  <c:v>-0.021</c:v>
                </c:pt>
                <c:pt idx="6">
                  <c:v>-0.015</c:v>
                </c:pt>
                <c:pt idx="7">
                  <c:v>-0.078</c:v>
                </c:pt>
                <c:pt idx="8">
                  <c:v>-0.048</c:v>
                </c:pt>
                <c:pt idx="9">
                  <c:v>-0.029</c:v>
                </c:pt>
                <c:pt idx="11">
                  <c:v>-0.039</c:v>
                </c:pt>
                <c:pt idx="13">
                  <c:v>-0.076</c:v>
                </c:pt>
                <c:pt idx="14">
                  <c:v>-0.022</c:v>
                </c:pt>
                <c:pt idx="15">
                  <c:v>-0.083</c:v>
                </c:pt>
              </c:numCache>
            </c:numRef>
          </c:val>
        </c:ser>
        <c:ser>
          <c:idx val="2"/>
          <c:order val="3"/>
          <c:tx>
            <c:strRef>
              <c:f>Feuil1!$G$18</c:f>
              <c:strCache>
                <c:ptCount val="1"/>
                <c:pt idx="0">
                  <c:v>PIN 301-539</c:v>
                </c:pt>
              </c:strCache>
            </c:strRef>
          </c:tx>
          <c:marker>
            <c:symbol val="none"/>
          </c:marker>
          <c:cat>
            <c:strRef>
              <c:f>Feuil1!$B$19:$B$34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Feuil1!$G$19:$G$34</c:f>
              <c:numCache>
                <c:formatCode>0.000</c:formatCode>
                <c:ptCount val="16"/>
                <c:pt idx="0">
                  <c:v>0.037</c:v>
                </c:pt>
                <c:pt idx="1">
                  <c:v>0.014</c:v>
                </c:pt>
                <c:pt idx="2">
                  <c:v>-0.072</c:v>
                </c:pt>
                <c:pt idx="3">
                  <c:v>0.073</c:v>
                </c:pt>
                <c:pt idx="4">
                  <c:v>0.064</c:v>
                </c:pt>
                <c:pt idx="5">
                  <c:v>0.055</c:v>
                </c:pt>
                <c:pt idx="6">
                  <c:v>0.079</c:v>
                </c:pt>
                <c:pt idx="7">
                  <c:v>0.034</c:v>
                </c:pt>
                <c:pt idx="8">
                  <c:v>0.032</c:v>
                </c:pt>
                <c:pt idx="9">
                  <c:v>-0.015</c:v>
                </c:pt>
                <c:pt idx="10">
                  <c:v>0.016</c:v>
                </c:pt>
                <c:pt idx="11">
                  <c:v>0.038</c:v>
                </c:pt>
                <c:pt idx="12">
                  <c:v>0.005</c:v>
                </c:pt>
                <c:pt idx="13">
                  <c:v>-0.041</c:v>
                </c:pt>
                <c:pt idx="14">
                  <c:v>0.053</c:v>
                </c:pt>
                <c:pt idx="15">
                  <c:v>-0.031</c:v>
                </c:pt>
              </c:numCache>
            </c:numRef>
          </c:val>
        </c:ser>
        <c:marker val="1"/>
        <c:axId val="224473064"/>
        <c:axId val="224613544"/>
      </c:lineChart>
      <c:catAx>
        <c:axId val="2244730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24613544"/>
        <c:crosses val="autoZero"/>
        <c:auto val="1"/>
        <c:lblAlgn val="ctr"/>
        <c:lblOffset val="100"/>
        <c:tickLblSkip val="1"/>
        <c:tickMarkSkip val="1"/>
      </c:catAx>
      <c:valAx>
        <c:axId val="224613544"/>
        <c:scaling>
          <c:orientation val="minMax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15947058750358"/>
              <c:y val="0.21835474513054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244730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365463795698"/>
          <c:y val="0.369920470467507"/>
          <c:w val="0.109634536204301"/>
          <c:h val="0.196615949322124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469900</xdr:colOff>
      <xdr:row>2</xdr:row>
      <xdr:rowOff>127000</xdr:rowOff>
    </xdr:from>
    <xdr:to>
      <xdr:col>19</xdr:col>
      <xdr:colOff>647700</xdr:colOff>
      <xdr:row>33</xdr:row>
      <xdr:rowOff>76200</xdr:rowOff>
    </xdr:to>
    <xdr:graphicFrame macro="">
      <xdr:nvGraphicFramePr>
        <xdr:cNvPr id="102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35"/>
  <sheetViews>
    <sheetView tabSelected="1" workbookViewId="0">
      <selection activeCell="G18" sqref="G18:G34"/>
    </sheetView>
  </sheetViews>
  <sheetFormatPr baseColWidth="10" defaultColWidth="10.83203125" defaultRowHeight="13" customHeight="1"/>
  <cols>
    <col min="1" max="5" width="8.83203125" customWidth="1"/>
    <col min="7" max="15" width="8.83203125" customWidth="1"/>
    <col min="16" max="16" width="8.83203125" style="11" customWidth="1"/>
  </cols>
  <sheetData>
    <row r="1" spans="1:16" s="20" customFormat="1" ht="13" customHeight="1">
      <c r="A1" s="22" t="s">
        <v>5</v>
      </c>
      <c r="C1" s="20" t="s">
        <v>6</v>
      </c>
      <c r="D1" s="20" t="s">
        <v>7</v>
      </c>
      <c r="E1" s="24" t="s">
        <v>8</v>
      </c>
      <c r="F1" s="20" t="s">
        <v>9</v>
      </c>
      <c r="G1" s="20" t="s">
        <v>10</v>
      </c>
      <c r="M1" s="21"/>
    </row>
    <row r="2" spans="1:16" ht="13" customHeight="1">
      <c r="A2" s="2">
        <v>56.028125000000003</v>
      </c>
      <c r="B2" s="3">
        <v>16</v>
      </c>
      <c r="C2">
        <v>65</v>
      </c>
      <c r="D2" s="23">
        <v>55</v>
      </c>
      <c r="E2" s="6">
        <v>60.3</v>
      </c>
      <c r="F2" s="25">
        <v>50</v>
      </c>
      <c r="G2">
        <v>61</v>
      </c>
      <c r="M2" s="11"/>
      <c r="P2"/>
    </row>
    <row r="3" spans="1:16" ht="13" customHeight="1">
      <c r="A3" s="2">
        <v>348.0625</v>
      </c>
      <c r="B3" s="3">
        <v>23</v>
      </c>
      <c r="C3">
        <v>380</v>
      </c>
      <c r="D3" s="23">
        <v>288</v>
      </c>
      <c r="E3" s="6">
        <v>393.2</v>
      </c>
      <c r="F3" s="25">
        <v>315</v>
      </c>
      <c r="G3">
        <v>360</v>
      </c>
      <c r="M3" s="11"/>
      <c r="P3"/>
    </row>
    <row r="4" spans="1:16" ht="13" customHeight="1">
      <c r="A4" s="2">
        <v>116.875</v>
      </c>
      <c r="B4" s="3">
        <v>3</v>
      </c>
      <c r="C4">
        <v>102</v>
      </c>
      <c r="D4" s="23">
        <v>85</v>
      </c>
      <c r="E4">
        <v>112.6</v>
      </c>
      <c r="F4" s="23">
        <v>88</v>
      </c>
      <c r="G4">
        <v>99</v>
      </c>
      <c r="M4" s="12"/>
      <c r="P4"/>
    </row>
    <row r="5" spans="1:16" ht="13" customHeight="1">
      <c r="A5" s="2">
        <v>100.996875</v>
      </c>
      <c r="B5" s="3">
        <v>4</v>
      </c>
      <c r="C5">
        <v>128</v>
      </c>
      <c r="D5" s="23">
        <v>98</v>
      </c>
      <c r="E5">
        <v>125.3</v>
      </c>
      <c r="F5" s="23">
        <v>105</v>
      </c>
      <c r="G5">
        <v>119.5</v>
      </c>
      <c r="M5" s="12"/>
      <c r="P5"/>
    </row>
    <row r="6" spans="1:16" ht="13" customHeight="1">
      <c r="A6" s="2">
        <v>115.6</v>
      </c>
      <c r="B6" s="4" t="s">
        <v>0</v>
      </c>
      <c r="C6">
        <v>125</v>
      </c>
      <c r="D6" s="23">
        <v>103</v>
      </c>
      <c r="E6">
        <v>132.5</v>
      </c>
      <c r="F6" s="23">
        <v>115</v>
      </c>
      <c r="G6">
        <v>134</v>
      </c>
      <c r="M6" s="12"/>
      <c r="P6"/>
    </row>
    <row r="7" spans="1:16" s="17" customFormat="1" ht="13" customHeight="1">
      <c r="A7" s="15">
        <v>104.89375</v>
      </c>
      <c r="B7" s="16">
        <v>5</v>
      </c>
      <c r="C7" s="17">
        <v>129</v>
      </c>
      <c r="D7" s="23">
        <v>90</v>
      </c>
      <c r="E7">
        <v>132.9</v>
      </c>
      <c r="F7" s="23">
        <v>100</v>
      </c>
      <c r="G7" s="17">
        <v>119</v>
      </c>
      <c r="M7" s="18"/>
    </row>
    <row r="8" spans="1:16" s="17" customFormat="1" ht="13" customHeight="1">
      <c r="A8" s="15">
        <v>55.9</v>
      </c>
      <c r="B8" s="16">
        <v>17</v>
      </c>
      <c r="C8" s="17">
        <v>63</v>
      </c>
      <c r="D8" s="23">
        <v>52</v>
      </c>
      <c r="E8">
        <v>62</v>
      </c>
      <c r="F8" s="23">
        <v>54</v>
      </c>
      <c r="G8" s="17">
        <v>67</v>
      </c>
      <c r="M8" s="19"/>
    </row>
    <row r="9" spans="1:16" ht="13" customHeight="1">
      <c r="A9" s="2">
        <v>40.681249999999999</v>
      </c>
      <c r="B9" s="3" t="s">
        <v>1</v>
      </c>
      <c r="C9">
        <v>40</v>
      </c>
      <c r="D9" s="23">
        <v>36</v>
      </c>
      <c r="E9">
        <v>45</v>
      </c>
      <c r="F9" s="23">
        <v>34</v>
      </c>
      <c r="G9" s="17">
        <v>44</v>
      </c>
      <c r="M9" s="11"/>
      <c r="P9"/>
    </row>
    <row r="10" spans="1:16" ht="13" customHeight="1">
      <c r="A10" s="2">
        <v>196.78125</v>
      </c>
      <c r="B10" s="3">
        <v>13</v>
      </c>
      <c r="C10">
        <v>218</v>
      </c>
      <c r="D10" s="23">
        <v>164</v>
      </c>
      <c r="E10">
        <v>200.5</v>
      </c>
      <c r="F10" s="25">
        <v>176</v>
      </c>
      <c r="G10" s="17">
        <v>212</v>
      </c>
      <c r="M10" s="11"/>
      <c r="P10"/>
    </row>
    <row r="11" spans="1:16" ht="13" customHeight="1">
      <c r="A11" s="2">
        <v>48.0625</v>
      </c>
      <c r="B11" s="3">
        <v>10</v>
      </c>
      <c r="C11">
        <v>54</v>
      </c>
      <c r="D11" s="23">
        <v>44</v>
      </c>
      <c r="E11">
        <v>51.9</v>
      </c>
      <c r="F11" s="25">
        <v>45</v>
      </c>
      <c r="G11" s="17">
        <v>46.5</v>
      </c>
      <c r="M11" s="11"/>
      <c r="P11"/>
    </row>
    <row r="12" spans="1:16" s="6" customFormat="1" ht="13" customHeight="1">
      <c r="A12" s="2">
        <v>102</v>
      </c>
      <c r="B12" s="1">
        <v>25</v>
      </c>
      <c r="C12" s="6">
        <v>100</v>
      </c>
      <c r="D12" s="23">
        <v>76</v>
      </c>
      <c r="E12">
        <v>101.5</v>
      </c>
      <c r="F12" s="25"/>
      <c r="G12" s="6">
        <v>106</v>
      </c>
      <c r="M12" s="13"/>
    </row>
    <row r="13" spans="1:16" s="6" customFormat="1" ht="13" customHeight="1">
      <c r="A13" s="2">
        <v>89.8</v>
      </c>
      <c r="B13" s="1">
        <v>28</v>
      </c>
      <c r="C13" s="6">
        <v>106</v>
      </c>
      <c r="D13" s="23">
        <v>79</v>
      </c>
      <c r="E13" s="6">
        <v>97.2</v>
      </c>
      <c r="F13" s="25">
        <v>82</v>
      </c>
      <c r="G13" s="6">
        <v>98</v>
      </c>
      <c r="M13" s="13"/>
    </row>
    <row r="14" spans="1:16" s="7" customFormat="1" ht="13" customHeight="1">
      <c r="A14" s="2">
        <v>63.268749999999997</v>
      </c>
      <c r="B14" s="3">
        <v>9</v>
      </c>
      <c r="C14" s="7">
        <v>60</v>
      </c>
      <c r="D14" s="23">
        <v>55</v>
      </c>
      <c r="E14" s="6">
        <v>68.2</v>
      </c>
      <c r="F14" s="25"/>
      <c r="G14" s="27">
        <v>64</v>
      </c>
      <c r="M14" s="14"/>
    </row>
    <row r="15" spans="1:16" s="6" customFormat="1" ht="13" customHeight="1">
      <c r="A15" s="2">
        <v>14.3</v>
      </c>
      <c r="B15" s="1">
        <v>20</v>
      </c>
      <c r="C15" s="6">
        <v>14</v>
      </c>
      <c r="D15" s="23">
        <v>10</v>
      </c>
      <c r="E15" s="6">
        <v>13</v>
      </c>
      <c r="F15" s="25">
        <v>12</v>
      </c>
      <c r="G15" s="6">
        <v>13</v>
      </c>
      <c r="M15" s="13"/>
    </row>
    <row r="16" spans="1:16" s="6" customFormat="1" ht="13" customHeight="1">
      <c r="A16" s="2">
        <v>144.30000000000001</v>
      </c>
      <c r="B16" s="1">
        <v>31</v>
      </c>
      <c r="C16" s="6">
        <v>173</v>
      </c>
      <c r="D16" s="23">
        <v>127</v>
      </c>
      <c r="E16" s="6">
        <v>171.3</v>
      </c>
      <c r="F16" s="26">
        <v>137</v>
      </c>
      <c r="G16" s="6">
        <v>163</v>
      </c>
      <c r="M16" s="13"/>
    </row>
    <row r="17" spans="1:16" s="6" customFormat="1" ht="13" customHeight="1">
      <c r="A17" s="2">
        <v>162.22499999999999</v>
      </c>
      <c r="B17" s="1">
        <v>32</v>
      </c>
      <c r="C17" s="6">
        <v>154</v>
      </c>
      <c r="D17" s="23">
        <v>121</v>
      </c>
      <c r="E17" s="6">
        <v>172.8</v>
      </c>
      <c r="F17" s="26">
        <v>134</v>
      </c>
      <c r="G17" s="6">
        <v>151</v>
      </c>
      <c r="M17" s="13"/>
    </row>
    <row r="18" spans="1:16" s="1" customFormat="1" ht="13" customHeight="1">
      <c r="A18" s="5" t="s">
        <v>2</v>
      </c>
      <c r="C18" s="1" t="str">
        <f>C1</f>
        <v xml:space="preserve">Arab </v>
      </c>
      <c r="D18" s="1" t="str">
        <f>D1</f>
        <v>Pony</v>
      </c>
      <c r="E18" s="1" t="str">
        <f>E1</f>
        <v>Val di Chiana X</v>
      </c>
      <c r="F18" s="1" t="str">
        <f>F1</f>
        <v xml:space="preserve">Longueil </v>
      </c>
      <c r="G18" s="1" t="str">
        <f>G1</f>
        <v>PIN 301-539</v>
      </c>
      <c r="M18" s="10"/>
    </row>
    <row r="19" spans="1:16" s="1" customFormat="1" ht="13" customHeight="1">
      <c r="A19" s="8">
        <f t="shared" ref="A19:A34" si="0">LOG10(A2)</f>
        <v>1.748</v>
      </c>
      <c r="B19" s="1">
        <v>16</v>
      </c>
      <c r="C19" s="8">
        <f t="shared" ref="C19:D34" si="1">LOG10(C2)-$A19</f>
        <v>6.5000000000000002E-2</v>
      </c>
      <c r="D19" s="8">
        <f t="shared" si="1"/>
        <v>-8.0000000000000002E-3</v>
      </c>
      <c r="E19" s="8">
        <f t="shared" ref="E19:F19" si="2">LOG10(E2)-$A19</f>
        <v>3.2000000000000001E-2</v>
      </c>
      <c r="F19" s="8">
        <f t="shared" si="2"/>
        <v>-4.9000000000000002E-2</v>
      </c>
      <c r="G19" s="8">
        <f t="shared" ref="G19" si="3">LOG10(G2)-$A19</f>
        <v>3.6999999999999998E-2</v>
      </c>
      <c r="H19" s="8"/>
      <c r="I19" s="8"/>
      <c r="J19" s="8"/>
      <c r="K19" s="8"/>
      <c r="L19" s="8"/>
      <c r="M19" s="10"/>
    </row>
    <row r="20" spans="1:16" s="1" customFormat="1" ht="13" customHeight="1">
      <c r="A20" s="8">
        <f t="shared" si="0"/>
        <v>2.5419999999999998</v>
      </c>
      <c r="B20" s="1">
        <v>23</v>
      </c>
      <c r="C20" s="8">
        <f t="shared" si="1"/>
        <v>3.7999999999999999E-2</v>
      </c>
      <c r="D20" s="8">
        <f t="shared" si="1"/>
        <v>-8.3000000000000004E-2</v>
      </c>
      <c r="E20" s="8">
        <f t="shared" ref="E20:F20" si="4">LOG10(E3)-$A20</f>
        <v>5.2999999999999999E-2</v>
      </c>
      <c r="F20" s="8">
        <f t="shared" si="4"/>
        <v>-4.3999999999999997E-2</v>
      </c>
      <c r="G20" s="8">
        <f t="shared" ref="G20" si="5">LOG10(G3)-$A20</f>
        <v>1.4E-2</v>
      </c>
      <c r="H20" s="8"/>
      <c r="I20" s="8"/>
      <c r="J20" s="8"/>
      <c r="K20" s="8"/>
      <c r="L20" s="8"/>
      <c r="M20" s="10"/>
    </row>
    <row r="21" spans="1:16" s="1" customFormat="1" ht="13" customHeight="1">
      <c r="A21" s="8">
        <f t="shared" si="0"/>
        <v>2.0680000000000001</v>
      </c>
      <c r="B21" s="1">
        <v>3</v>
      </c>
      <c r="C21" s="8">
        <f t="shared" si="1"/>
        <v>-5.8999999999999997E-2</v>
      </c>
      <c r="D21" s="8">
        <f t="shared" si="1"/>
        <v>-0.13900000000000001</v>
      </c>
      <c r="E21" s="8">
        <f t="shared" ref="E21:F21" si="6">LOG10(E4)-$A21</f>
        <v>-1.6E-2</v>
      </c>
      <c r="F21" s="8">
        <f t="shared" si="6"/>
        <v>-0.124</v>
      </c>
      <c r="G21" s="8">
        <f t="shared" ref="G21" si="7">LOG10(G4)-$A21</f>
        <v>-7.1999999999999995E-2</v>
      </c>
      <c r="H21" s="8"/>
      <c r="I21" s="8"/>
      <c r="J21" s="8"/>
      <c r="K21" s="8"/>
      <c r="L21" s="8"/>
      <c r="M21" s="10"/>
    </row>
    <row r="22" spans="1:16" s="1" customFormat="1" ht="13" customHeight="1">
      <c r="A22" s="8">
        <f t="shared" si="0"/>
        <v>2.004</v>
      </c>
      <c r="B22" s="1">
        <v>4</v>
      </c>
      <c r="C22" s="8">
        <f t="shared" si="1"/>
        <v>0.10299999999999999</v>
      </c>
      <c r="D22" s="8">
        <f t="shared" si="1"/>
        <v>-1.2999999999999999E-2</v>
      </c>
      <c r="E22" s="8">
        <f t="shared" ref="E22:F22" si="8">LOG10(E5)-$A22</f>
        <v>9.4E-2</v>
      </c>
      <c r="F22" s="8">
        <f t="shared" si="8"/>
        <v>1.7000000000000001E-2</v>
      </c>
      <c r="G22" s="8">
        <f t="shared" ref="G22" si="9">LOG10(G5)-$A22</f>
        <v>7.2999999999999995E-2</v>
      </c>
      <c r="H22" s="8"/>
      <c r="I22" s="8"/>
      <c r="J22" s="8"/>
      <c r="K22" s="8"/>
      <c r="L22" s="8"/>
      <c r="M22" s="10"/>
    </row>
    <row r="23" spans="1:16" ht="13" customHeight="1">
      <c r="A23" s="9">
        <f t="shared" si="0"/>
        <v>2.0630000000000002</v>
      </c>
      <c r="B23" s="3" t="s">
        <v>3</v>
      </c>
      <c r="C23" s="8">
        <f t="shared" si="1"/>
        <v>3.4000000000000002E-2</v>
      </c>
      <c r="D23" s="8">
        <f t="shared" si="1"/>
        <v>-0.05</v>
      </c>
      <c r="E23" s="8">
        <f t="shared" ref="E23:F23" si="10">LOG10(E6)-$A23</f>
        <v>5.8999999999999997E-2</v>
      </c>
      <c r="F23" s="8">
        <f t="shared" si="10"/>
        <v>-2E-3</v>
      </c>
      <c r="G23" s="8">
        <f t="shared" ref="G23" si="11">LOG10(G6)-$A23</f>
        <v>6.4000000000000001E-2</v>
      </c>
      <c r="H23" s="8"/>
      <c r="I23" s="8"/>
      <c r="J23" s="8"/>
      <c r="K23" s="8"/>
      <c r="L23" s="8"/>
      <c r="M23" s="11"/>
      <c r="P23"/>
    </row>
    <row r="24" spans="1:16" ht="13" customHeight="1">
      <c r="A24" s="9">
        <f t="shared" si="0"/>
        <v>2.0209999999999999</v>
      </c>
      <c r="B24" s="3">
        <v>5</v>
      </c>
      <c r="C24" s="8">
        <f t="shared" si="1"/>
        <v>0.09</v>
      </c>
      <c r="D24" s="8">
        <f t="shared" si="1"/>
        <v>-6.7000000000000004E-2</v>
      </c>
      <c r="E24" s="8">
        <f t="shared" ref="E24:F24" si="12">LOG10(E7)-$A24</f>
        <v>0.10299999999999999</v>
      </c>
      <c r="F24" s="8">
        <f t="shared" si="12"/>
        <v>-2.1000000000000001E-2</v>
      </c>
      <c r="G24" s="8">
        <f t="shared" ref="G24" si="13">LOG10(G7)-$A24</f>
        <v>5.5E-2</v>
      </c>
      <c r="H24" s="8"/>
      <c r="I24" s="8"/>
      <c r="J24" s="8"/>
      <c r="K24" s="8"/>
      <c r="L24" s="8"/>
      <c r="M24" s="11"/>
      <c r="P24"/>
    </row>
    <row r="25" spans="1:16" ht="13" customHeight="1">
      <c r="A25" s="9">
        <f t="shared" si="0"/>
        <v>1.7470000000000001</v>
      </c>
      <c r="B25" s="3">
        <v>17</v>
      </c>
      <c r="C25" s="8">
        <f t="shared" si="1"/>
        <v>5.1999999999999998E-2</v>
      </c>
      <c r="D25" s="8">
        <f t="shared" si="1"/>
        <v>-3.1E-2</v>
      </c>
      <c r="E25" s="8">
        <f t="shared" ref="E25:F25" si="14">LOG10(E8)-$A25</f>
        <v>4.4999999999999998E-2</v>
      </c>
      <c r="F25" s="8">
        <f t="shared" si="14"/>
        <v>-1.4999999999999999E-2</v>
      </c>
      <c r="G25" s="8">
        <f t="shared" ref="G25" si="15">LOG10(G8)-$A25</f>
        <v>7.9000000000000001E-2</v>
      </c>
      <c r="H25" s="8"/>
      <c r="I25" s="8"/>
      <c r="J25" s="8"/>
      <c r="K25" s="8"/>
      <c r="L25" s="8"/>
      <c r="M25" s="11"/>
      <c r="P25"/>
    </row>
    <row r="26" spans="1:16" ht="13" customHeight="1">
      <c r="A26" s="9">
        <f t="shared" si="0"/>
        <v>1.609</v>
      </c>
      <c r="B26" s="3" t="s">
        <v>4</v>
      </c>
      <c r="C26" s="8">
        <f t="shared" si="1"/>
        <v>-7.0000000000000001E-3</v>
      </c>
      <c r="D26" s="8">
        <f t="shared" si="1"/>
        <v>-5.2999999999999999E-2</v>
      </c>
      <c r="E26" s="8">
        <f t="shared" ref="E26:F26" si="16">LOG10(E9)-$A26</f>
        <v>4.3999999999999997E-2</v>
      </c>
      <c r="F26" s="8">
        <f t="shared" si="16"/>
        <v>-7.8E-2</v>
      </c>
      <c r="G26" s="8">
        <f t="shared" ref="G26" si="17">LOG10(G9)-$A26</f>
        <v>3.4000000000000002E-2</v>
      </c>
      <c r="H26" s="8"/>
      <c r="I26" s="8"/>
      <c r="J26" s="8"/>
      <c r="K26" s="8"/>
      <c r="L26" s="8"/>
      <c r="M26" s="11"/>
      <c r="P26"/>
    </row>
    <row r="27" spans="1:16" ht="13" customHeight="1">
      <c r="A27" s="9">
        <f t="shared" si="0"/>
        <v>2.294</v>
      </c>
      <c r="B27" s="3">
        <v>13</v>
      </c>
      <c r="C27" s="8">
        <f t="shared" si="1"/>
        <v>4.3999999999999997E-2</v>
      </c>
      <c r="D27" s="8">
        <f t="shared" si="1"/>
        <v>-7.9000000000000001E-2</v>
      </c>
      <c r="E27" s="8">
        <f t="shared" ref="E27:F27" si="18">LOG10(E10)-$A27</f>
        <v>8.0000000000000002E-3</v>
      </c>
      <c r="F27" s="8">
        <f t="shared" si="18"/>
        <v>-4.8000000000000001E-2</v>
      </c>
      <c r="G27" s="8">
        <f t="shared" ref="G27" si="19">LOG10(G10)-$A27</f>
        <v>3.2000000000000001E-2</v>
      </c>
      <c r="H27" s="8"/>
      <c r="I27" s="8"/>
      <c r="J27" s="8"/>
      <c r="K27" s="8"/>
      <c r="L27" s="8"/>
      <c r="M27" s="11"/>
      <c r="P27"/>
    </row>
    <row r="28" spans="1:16" ht="13" customHeight="1">
      <c r="A28" s="9">
        <f t="shared" si="0"/>
        <v>1.6819999999999999</v>
      </c>
      <c r="B28" s="3">
        <v>10</v>
      </c>
      <c r="C28" s="8">
        <f t="shared" si="1"/>
        <v>0.05</v>
      </c>
      <c r="D28" s="8">
        <f t="shared" si="1"/>
        <v>-3.9E-2</v>
      </c>
      <c r="E28" s="8">
        <f t="shared" ref="E28:F28" si="20">LOG10(E11)-$A28</f>
        <v>3.3000000000000002E-2</v>
      </c>
      <c r="F28" s="8">
        <f t="shared" si="20"/>
        <v>-2.9000000000000001E-2</v>
      </c>
      <c r="G28" s="8">
        <f t="shared" ref="G28" si="21">LOG10(G11)-$A28</f>
        <v>-1.4999999999999999E-2</v>
      </c>
      <c r="H28" s="8"/>
      <c r="I28" s="8"/>
      <c r="J28" s="8"/>
      <c r="K28" s="8"/>
      <c r="L28" s="8"/>
      <c r="M28" s="11"/>
      <c r="P28"/>
    </row>
    <row r="29" spans="1:16" ht="13" customHeight="1">
      <c r="A29" s="9">
        <f t="shared" si="0"/>
        <v>2.0089999999999999</v>
      </c>
      <c r="B29" s="3">
        <v>25</v>
      </c>
      <c r="C29" s="8">
        <f t="shared" si="1"/>
        <v>-8.9999999999999993E-3</v>
      </c>
      <c r="D29" s="8">
        <f t="shared" si="1"/>
        <v>-0.128</v>
      </c>
      <c r="E29" s="8">
        <f t="shared" ref="E29:F29" si="22">LOG10(E12)-$A29</f>
        <v>-3.0000000000000001E-3</v>
      </c>
      <c r="F29" s="8"/>
      <c r="G29" s="8">
        <f t="shared" ref="G29" si="23">LOG10(G12)-$A29</f>
        <v>1.6E-2</v>
      </c>
      <c r="H29" s="8"/>
      <c r="I29" s="8"/>
      <c r="J29" s="8"/>
      <c r="K29" s="8"/>
      <c r="L29" s="8"/>
      <c r="M29" s="11"/>
      <c r="P29"/>
    </row>
    <row r="30" spans="1:16" ht="13" customHeight="1">
      <c r="A30" s="9">
        <f t="shared" si="0"/>
        <v>1.9530000000000001</v>
      </c>
      <c r="B30" s="3">
        <v>28</v>
      </c>
      <c r="C30" s="8">
        <f t="shared" si="1"/>
        <v>7.1999999999999995E-2</v>
      </c>
      <c r="D30" s="8">
        <f t="shared" si="1"/>
        <v>-5.5E-2</v>
      </c>
      <c r="E30" s="8">
        <f t="shared" ref="E30:F30" si="24">LOG10(E13)-$A30</f>
        <v>3.5000000000000003E-2</v>
      </c>
      <c r="F30" s="8">
        <f t="shared" si="24"/>
        <v>-3.9E-2</v>
      </c>
      <c r="G30" s="8">
        <f t="shared" ref="G30" si="25">LOG10(G13)-$A30</f>
        <v>3.7999999999999999E-2</v>
      </c>
      <c r="H30" s="8"/>
      <c r="I30" s="8"/>
      <c r="J30" s="8"/>
      <c r="K30" s="8"/>
      <c r="L30" s="8"/>
      <c r="M30" s="11"/>
      <c r="P30"/>
    </row>
    <row r="31" spans="1:16" ht="13" customHeight="1">
      <c r="A31" s="9">
        <f t="shared" si="0"/>
        <v>1.8009999999999999</v>
      </c>
      <c r="B31" s="3">
        <v>9</v>
      </c>
      <c r="C31" s="8">
        <f t="shared" si="1"/>
        <v>-2.3E-2</v>
      </c>
      <c r="D31" s="8">
        <f t="shared" si="1"/>
        <v>-6.0999999999999999E-2</v>
      </c>
      <c r="E31" s="8">
        <f t="shared" ref="E31:F31" si="26">LOG10(E14)-$A31</f>
        <v>3.3000000000000002E-2</v>
      </c>
      <c r="F31" s="8"/>
      <c r="G31" s="8">
        <f t="shared" ref="G31" si="27">LOG10(G14)-$A31</f>
        <v>5.0000000000000001E-3</v>
      </c>
      <c r="H31" s="8"/>
      <c r="I31" s="8"/>
      <c r="J31" s="8"/>
      <c r="K31" s="8"/>
      <c r="L31" s="8"/>
      <c r="M31" s="11"/>
      <c r="P31"/>
    </row>
    <row r="32" spans="1:16" ht="13" customHeight="1">
      <c r="A32" s="9">
        <f t="shared" si="0"/>
        <v>1.155</v>
      </c>
      <c r="B32" s="3">
        <v>20</v>
      </c>
      <c r="C32" s="8">
        <f t="shared" si="1"/>
        <v>-8.9999999999999993E-3</v>
      </c>
      <c r="D32" s="8">
        <f t="shared" si="1"/>
        <v>-0.155</v>
      </c>
      <c r="E32" s="8">
        <f t="shared" ref="E32:F32" si="28">LOG10(E15)-$A32</f>
        <v>-4.1000000000000002E-2</v>
      </c>
      <c r="F32" s="8">
        <f t="shared" si="28"/>
        <v>-7.5999999999999998E-2</v>
      </c>
      <c r="G32" s="8">
        <f t="shared" ref="G32" si="29">LOG10(G15)-$A32</f>
        <v>-4.1000000000000002E-2</v>
      </c>
      <c r="H32" s="8"/>
      <c r="I32" s="8"/>
      <c r="J32" s="8"/>
      <c r="K32" s="8"/>
      <c r="L32" s="8"/>
      <c r="M32" s="11"/>
      <c r="P32"/>
    </row>
    <row r="33" spans="1:16" ht="13" customHeight="1">
      <c r="A33" s="9">
        <f t="shared" si="0"/>
        <v>2.1589999999999998</v>
      </c>
      <c r="B33" s="3">
        <v>31</v>
      </c>
      <c r="C33" s="8">
        <f t="shared" si="1"/>
        <v>7.9000000000000001E-2</v>
      </c>
      <c r="D33" s="8">
        <f t="shared" si="1"/>
        <v>-5.5E-2</v>
      </c>
      <c r="E33" s="8">
        <f t="shared" ref="E33:F33" si="30">LOG10(E16)-$A33</f>
        <v>7.4999999999999997E-2</v>
      </c>
      <c r="F33" s="8">
        <f t="shared" si="30"/>
        <v>-2.1999999999999999E-2</v>
      </c>
      <c r="G33" s="8">
        <f t="shared" ref="G33" si="31">LOG10(G16)-$A33</f>
        <v>5.2999999999999999E-2</v>
      </c>
      <c r="H33" s="8"/>
      <c r="I33" s="8"/>
      <c r="J33" s="8"/>
      <c r="K33" s="8"/>
      <c r="L33" s="8"/>
      <c r="M33" s="11"/>
      <c r="P33"/>
    </row>
    <row r="34" spans="1:16" ht="13" customHeight="1">
      <c r="A34" s="9">
        <f t="shared" si="0"/>
        <v>2.21</v>
      </c>
      <c r="B34" s="3">
        <v>32</v>
      </c>
      <c r="C34" s="8">
        <f t="shared" si="1"/>
        <v>-2.1999999999999999E-2</v>
      </c>
      <c r="D34" s="8">
        <f t="shared" si="1"/>
        <v>-0.127</v>
      </c>
      <c r="E34" s="8">
        <f t="shared" ref="E34:F34" si="32">LOG10(E17)-$A34</f>
        <v>2.8000000000000001E-2</v>
      </c>
      <c r="F34" s="8">
        <f t="shared" si="32"/>
        <v>-8.3000000000000004E-2</v>
      </c>
      <c r="G34" s="8">
        <f t="shared" ref="G34" si="33">LOG10(G17)-$A34</f>
        <v>-3.1E-2</v>
      </c>
      <c r="H34" s="8"/>
      <c r="I34" s="8"/>
      <c r="J34" s="8"/>
      <c r="K34" s="8"/>
      <c r="L34" s="8"/>
      <c r="M34" s="11"/>
      <c r="P34"/>
    </row>
    <row r="35" spans="1:16" ht="13" customHeight="1">
      <c r="B35" s="3"/>
    </row>
  </sheetData>
  <sheetCalcPr fullCalcOnLoad="1"/>
  <phoneticPr fontId="2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1999-10-06T17:52:13Z</dcterms:created>
  <dcterms:modified xsi:type="dcterms:W3CDTF">2015-01-16T21:58:36Z</dcterms:modified>
</cp:coreProperties>
</file>