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xl/sharedStrings.xml" ContentType="application/vnd.openxmlformats-officedocument.spreadsheetml.sharedStrings+xml"/>
  <Default Extension="xml" ContentType="application/xml"/>
  <Override PartName="/xl/workbook.xml" ContentType="application/vnd.openxmlformats-officedocument.spreadsheetml.sheet.main+xml"/>
  <Default Extension="rels" ContentType="application/vnd.openxmlformats-package.relationship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calcChain.xml" ContentType="application/vnd.openxmlformats-officedocument.spreadsheetml.calcChain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ate1904="1" showInkAnnotation="0" autoCompressPictures="0"/>
  <bookViews>
    <workbookView xWindow="10320" yWindow="460" windowWidth="21120" windowHeight="15880"/>
  </bookViews>
  <sheets>
    <sheet name="Feuil1" sheetId="2" r:id="rId1"/>
  </sheets>
  <definedNames>
    <definedName name="_xlnm.Print_Area">#REF!</definedName>
  </definedNames>
  <calcPr calcId="130407" fullPrecision="0" concurrentCalc="0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N10" i="2"/>
  <c r="O10"/>
  <c r="P10"/>
  <c r="Q10"/>
  <c r="R10"/>
  <c r="S10"/>
  <c r="T10"/>
  <c r="U10"/>
  <c r="V10"/>
  <c r="E10"/>
  <c r="F10"/>
  <c r="G10"/>
  <c r="H10"/>
  <c r="I10"/>
  <c r="J10"/>
  <c r="K10"/>
  <c r="L10"/>
  <c r="D10"/>
  <c r="M10"/>
  <c r="M8"/>
  <c r="N8"/>
  <c r="O8"/>
  <c r="P8"/>
  <c r="Q8"/>
  <c r="R8"/>
  <c r="S8"/>
  <c r="T8"/>
  <c r="U8"/>
  <c r="V8"/>
  <c r="M9"/>
  <c r="N9"/>
  <c r="O9"/>
  <c r="P9"/>
  <c r="Q9"/>
  <c r="R9"/>
  <c r="S9"/>
  <c r="T9"/>
  <c r="U9"/>
  <c r="V9"/>
  <c r="M12"/>
  <c r="N12"/>
  <c r="O12"/>
  <c r="P12"/>
  <c r="Q12"/>
  <c r="R12"/>
  <c r="S12"/>
  <c r="T12"/>
  <c r="U12"/>
  <c r="V12"/>
  <c r="M11"/>
  <c r="N4"/>
  <c r="O4"/>
  <c r="P4"/>
  <c r="Q4"/>
  <c r="R4"/>
  <c r="S4"/>
  <c r="T4"/>
  <c r="U4"/>
  <c r="V4"/>
  <c r="M4"/>
  <c r="M5"/>
  <c r="M6"/>
  <c r="U11"/>
  <c r="T11"/>
  <c r="S11"/>
  <c r="R11"/>
  <c r="Q11"/>
  <c r="P11"/>
  <c r="O11"/>
  <c r="V7"/>
  <c r="U7"/>
  <c r="T7"/>
  <c r="S7"/>
  <c r="R7"/>
  <c r="Q7"/>
  <c r="P7"/>
  <c r="O7"/>
  <c r="N7"/>
  <c r="M7"/>
  <c r="V6"/>
  <c r="U6"/>
  <c r="T6"/>
  <c r="S6"/>
  <c r="R6"/>
  <c r="Q6"/>
  <c r="P6"/>
  <c r="O6"/>
  <c r="N6"/>
  <c r="V5"/>
  <c r="U5"/>
  <c r="T5"/>
  <c r="S5"/>
  <c r="R5"/>
  <c r="Q5"/>
  <c r="P5"/>
  <c r="O5"/>
  <c r="N5"/>
  <c r="S3"/>
  <c r="R3"/>
  <c r="M3"/>
</calcChain>
</file>

<file path=xl/sharedStrings.xml><?xml version="1.0" encoding="utf-8"?>
<sst xmlns="http://schemas.openxmlformats.org/spreadsheetml/2006/main" count="58" uniqueCount="30">
  <si>
    <t>n=8-10</t>
  </si>
  <si>
    <t>H</t>
  </si>
  <si>
    <t>F</t>
  </si>
  <si>
    <t>R</t>
  </si>
  <si>
    <t>T</t>
  </si>
  <si>
    <t>MC</t>
  </si>
  <si>
    <t>MT</t>
  </si>
  <si>
    <t>Ph I A</t>
  </si>
  <si>
    <t>Ph I P</t>
  </si>
  <si>
    <t>Ph III A (4)</t>
  </si>
  <si>
    <t>E. hemionus o</t>
  </si>
  <si>
    <t>C 41</t>
  </si>
  <si>
    <t>Arabe</t>
  </si>
  <si>
    <t>C 49</t>
  </si>
  <si>
    <t>Budapest</t>
  </si>
  <si>
    <t>C 118</t>
  </si>
  <si>
    <t>Tilbeshar</t>
  </si>
  <si>
    <t>C 108</t>
  </si>
  <si>
    <t>Marjan</t>
  </si>
  <si>
    <t>?</t>
  </si>
  <si>
    <t>Cavaignac</t>
  </si>
  <si>
    <t>YA 1636</t>
  </si>
  <si>
    <t xml:space="preserve">Halle </t>
  </si>
  <si>
    <t>Cl-B 1979</t>
  </si>
  <si>
    <t>E. h. o.</t>
  </si>
  <si>
    <t>Ajjam</t>
  </si>
  <si>
    <t>Little Joker</t>
  </si>
  <si>
    <t>C 180</t>
    <phoneticPr fontId="1"/>
  </si>
  <si>
    <t>Petrie</t>
    <phoneticPr fontId="1"/>
  </si>
  <si>
    <t>Arab, n=5</t>
    <phoneticPr fontId="1"/>
  </si>
</sst>
</file>

<file path=xl/styles.xml><?xml version="1.0" encoding="utf-8"?>
<styleSheet xmlns="http://schemas.openxmlformats.org/spreadsheetml/2006/main">
  <numFmts count="2">
    <numFmt numFmtId="168" formatCode="0.000"/>
    <numFmt numFmtId="169" formatCode="0.0"/>
  </numFmts>
  <fonts count="2">
    <font>
      <sz val="9"/>
      <name val="Geneva"/>
    </font>
    <font>
      <sz val="8"/>
      <name val="Verdana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/>
    </xf>
    <xf numFmtId="169" fontId="0" fillId="0" borderId="0" xfId="0" applyNumberFormat="1"/>
    <xf numFmtId="168" fontId="0" fillId="0" borderId="0" xfId="0" applyNumberFormat="1"/>
    <xf numFmtId="169" fontId="0" fillId="0" borderId="0" xfId="0" applyNumberFormat="1"/>
  </cellXfs>
  <cellStyles count="1">
    <cellStyle name="Normal" xfId="0" builtinId="0"/>
  </cellStyles>
  <dxfs count="0"/>
  <tableStyles count="0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FF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fr-FR"/>
  <c:style val="2"/>
  <c:chart>
    <c:title>
      <c:tx>
        <c:rich>
          <a:bodyPr/>
          <a:lstStyle/>
          <a:p>
            <a:pPr>
              <a:defRPr sz="1400"/>
            </a:pPr>
            <a:r>
              <a:rPr lang="fr-FR" sz="1400"/>
              <a:t>Simpson's diagram of limb segments in arab and prehistoric horses</a:t>
            </a:r>
          </a:p>
        </c:rich>
      </c:tx>
      <c:layout/>
    </c:title>
    <c:plotArea>
      <c:layout>
        <c:manualLayout>
          <c:layoutTarget val="inner"/>
          <c:xMode val="edge"/>
          <c:yMode val="edge"/>
          <c:x val="0.155963302752294"/>
          <c:y val="0.179467161775233"/>
          <c:w val="0.619266228426656"/>
          <c:h val="0.713558741947029"/>
        </c:manualLayout>
      </c:layout>
      <c:lineChart>
        <c:grouping val="standard"/>
        <c:ser>
          <c:idx val="0"/>
          <c:order val="0"/>
          <c:tx>
            <c:strRef>
              <c:f>Feuil1!$M$10</c:f>
              <c:strCache>
                <c:ptCount val="1"/>
                <c:pt idx="0">
                  <c:v>Arab, n=5</c:v>
                </c:pt>
              </c:strCache>
            </c:strRef>
          </c:tx>
          <c:spPr>
            <a:ln w="41275" cap="rnd" cmpd="sng" algn="ctr">
              <a:solidFill>
                <a:srgbClr val="00FFFF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strRef>
              <c:f>Feuil1!$N$2:$U$2</c:f>
              <c:strCache>
                <c:ptCount val="8"/>
                <c:pt idx="0">
                  <c:v>H</c:v>
                </c:pt>
                <c:pt idx="1">
                  <c:v>F</c:v>
                </c:pt>
                <c:pt idx="2">
                  <c:v>R</c:v>
                </c:pt>
                <c:pt idx="3">
                  <c:v>T</c:v>
                </c:pt>
                <c:pt idx="4">
                  <c:v>MC</c:v>
                </c:pt>
                <c:pt idx="5">
                  <c:v>MT</c:v>
                </c:pt>
                <c:pt idx="6">
                  <c:v>Ph I A</c:v>
                </c:pt>
                <c:pt idx="7">
                  <c:v>Ph I P</c:v>
                </c:pt>
              </c:strCache>
            </c:strRef>
          </c:cat>
          <c:val>
            <c:numRef>
              <c:f>Feuil1!$N$10:$U$10</c:f>
              <c:numCache>
                <c:formatCode>0\.000</c:formatCode>
                <c:ptCount val="8"/>
                <c:pt idx="0">
                  <c:v>0.095</c:v>
                </c:pt>
                <c:pt idx="1">
                  <c:v>0.09</c:v>
                </c:pt>
                <c:pt idx="2">
                  <c:v>0.076</c:v>
                </c:pt>
                <c:pt idx="3">
                  <c:v>0.069</c:v>
                </c:pt>
                <c:pt idx="4">
                  <c:v>0.058</c:v>
                </c:pt>
                <c:pt idx="5">
                  <c:v>0.064</c:v>
                </c:pt>
                <c:pt idx="6">
                  <c:v>0.072</c:v>
                </c:pt>
                <c:pt idx="7">
                  <c:v>0.085</c:v>
                </c:pt>
              </c:numCache>
            </c:numRef>
          </c:val>
        </c:ser>
        <c:ser>
          <c:idx val="1"/>
          <c:order val="1"/>
          <c:tx>
            <c:strRef>
              <c:f>Feuil1!$M$11</c:f>
              <c:strCache>
                <c:ptCount val="1"/>
                <c:pt idx="0">
                  <c:v>Tilbeshar</c:v>
                </c:pt>
              </c:strCache>
            </c:strRef>
          </c:tx>
          <c:spPr>
            <a:ln w="1905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strRef>
              <c:f>Feuil1!$N$2:$U$2</c:f>
              <c:strCache>
                <c:ptCount val="8"/>
                <c:pt idx="0">
                  <c:v>H</c:v>
                </c:pt>
                <c:pt idx="1">
                  <c:v>F</c:v>
                </c:pt>
                <c:pt idx="2">
                  <c:v>R</c:v>
                </c:pt>
                <c:pt idx="3">
                  <c:v>T</c:v>
                </c:pt>
                <c:pt idx="4">
                  <c:v>MC</c:v>
                </c:pt>
                <c:pt idx="5">
                  <c:v>MT</c:v>
                </c:pt>
                <c:pt idx="6">
                  <c:v>Ph I A</c:v>
                </c:pt>
                <c:pt idx="7">
                  <c:v>Ph I P</c:v>
                </c:pt>
              </c:strCache>
            </c:strRef>
          </c:cat>
          <c:val>
            <c:numRef>
              <c:f>Feuil1!$N$11:$U$11</c:f>
              <c:numCache>
                <c:formatCode>0\.000</c:formatCode>
                <c:ptCount val="8"/>
                <c:pt idx="1">
                  <c:v>0.104</c:v>
                </c:pt>
                <c:pt idx="2">
                  <c:v>0.079</c:v>
                </c:pt>
                <c:pt idx="3">
                  <c:v>0.073</c:v>
                </c:pt>
                <c:pt idx="4">
                  <c:v>0.05</c:v>
                </c:pt>
                <c:pt idx="5">
                  <c:v>0.063</c:v>
                </c:pt>
                <c:pt idx="6">
                  <c:v>0.092</c:v>
                </c:pt>
                <c:pt idx="7">
                  <c:v>0.089</c:v>
                </c:pt>
              </c:numCache>
            </c:numRef>
          </c:val>
        </c:ser>
        <c:ser>
          <c:idx val="2"/>
          <c:order val="2"/>
          <c:tx>
            <c:strRef>
              <c:f>Feuil1!$M$12</c:f>
              <c:strCache>
                <c:ptCount val="1"/>
                <c:pt idx="0">
                  <c:v>Petrie</c:v>
                </c:pt>
              </c:strCache>
            </c:strRef>
          </c:tx>
          <c:spPr>
            <a:ln w="19050">
              <a:solidFill>
                <a:srgbClr val="FFFF00"/>
              </a:solidFill>
              <a:prstDash val="solid"/>
            </a:ln>
          </c:spPr>
          <c:marker>
            <c:symbol val="none"/>
          </c:marker>
          <c:cat>
            <c:strRef>
              <c:f>Feuil1!$N$2:$U$2</c:f>
              <c:strCache>
                <c:ptCount val="8"/>
                <c:pt idx="0">
                  <c:v>H</c:v>
                </c:pt>
                <c:pt idx="1">
                  <c:v>F</c:v>
                </c:pt>
                <c:pt idx="2">
                  <c:v>R</c:v>
                </c:pt>
                <c:pt idx="3">
                  <c:v>T</c:v>
                </c:pt>
                <c:pt idx="4">
                  <c:v>MC</c:v>
                </c:pt>
                <c:pt idx="5">
                  <c:v>MT</c:v>
                </c:pt>
                <c:pt idx="6">
                  <c:v>Ph I A</c:v>
                </c:pt>
                <c:pt idx="7">
                  <c:v>Ph I P</c:v>
                </c:pt>
              </c:strCache>
            </c:strRef>
          </c:cat>
          <c:val>
            <c:numRef>
              <c:f>Feuil1!$N$12:$U$12</c:f>
              <c:numCache>
                <c:formatCode>0\.000</c:formatCode>
                <c:ptCount val="8"/>
                <c:pt idx="0">
                  <c:v>0.109</c:v>
                </c:pt>
                <c:pt idx="1">
                  <c:v>0.105</c:v>
                </c:pt>
                <c:pt idx="2">
                  <c:v>0.086</c:v>
                </c:pt>
                <c:pt idx="3">
                  <c:v>0.094</c:v>
                </c:pt>
                <c:pt idx="4">
                  <c:v>0.053</c:v>
                </c:pt>
                <c:pt idx="5">
                  <c:v>0.061</c:v>
                </c:pt>
                <c:pt idx="6">
                  <c:v>0.09</c:v>
                </c:pt>
                <c:pt idx="7">
                  <c:v>0.104</c:v>
                </c:pt>
              </c:numCache>
            </c:numRef>
          </c:val>
        </c:ser>
        <c:marker val="1"/>
        <c:axId val="85718440"/>
        <c:axId val="85721992"/>
      </c:lineChart>
      <c:catAx>
        <c:axId val="85718440"/>
        <c:scaling>
          <c:orientation val="minMax"/>
        </c:scaling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endParaRPr lang="fr-FR"/>
          </a:p>
        </c:txPr>
        <c:crossAx val="85721992"/>
        <c:crosses val="autoZero"/>
        <c:auto val="1"/>
        <c:lblAlgn val="ctr"/>
        <c:lblOffset val="100"/>
        <c:tickLblSkip val="1"/>
        <c:tickMarkSkip val="1"/>
      </c:catAx>
      <c:valAx>
        <c:axId val="85721992"/>
        <c:scaling>
          <c:orientation val="minMax"/>
          <c:max val="0.15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/>
                </a:pPr>
                <a:r>
                  <a:rPr lang="fr-FR" sz="1200"/>
                  <a:t>Log10 differences from E. hemionus onager</a:t>
                </a:r>
              </a:p>
            </c:rich>
          </c:tx>
          <c:layout/>
        </c:title>
        <c:numFmt formatCode="0\.00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endParaRPr lang="fr-FR"/>
          </a:p>
        </c:txPr>
        <c:crossAx val="85718440"/>
        <c:crosses val="autoZero"/>
        <c:crossBetween val="midCat"/>
        <c:majorUnit val="0.05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02752474174673"/>
          <c:y val="0.423393432355047"/>
          <c:w val="0.181871162320306"/>
          <c:h val="0.15660477809592"/>
        </c:manualLayout>
      </c:layout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defRPr>
          </a:pPr>
          <a:endParaRPr lang="fr-FR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Geneva"/>
          <a:ea typeface="Geneva"/>
          <a:cs typeface="Geneva"/>
        </a:defRPr>
      </a:pPr>
      <a:endParaRPr lang="fr-FR"/>
    </a:p>
  </c:txPr>
  <c:printSettings>
    <c:headerFooter/>
    <c:pageMargins b="1.0" l="0.75" r="0.75" t="1.0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774700</xdr:colOff>
      <xdr:row>20</xdr:row>
      <xdr:rowOff>88900</xdr:rowOff>
    </xdr:from>
    <xdr:to>
      <xdr:col>10</xdr:col>
      <xdr:colOff>635000</xdr:colOff>
      <xdr:row>47</xdr:row>
      <xdr:rowOff>101600</xdr:rowOff>
    </xdr:to>
    <xdr:graphicFrame macro="">
      <xdr:nvGraphicFramePr>
        <xdr:cNvPr id="1028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V12"/>
  <sheetViews>
    <sheetView tabSelected="1" workbookViewId="0">
      <selection activeCell="M22" sqref="M22"/>
    </sheetView>
  </sheetViews>
  <sheetFormatPr baseColWidth="10" defaultColWidth="8.83203125" defaultRowHeight="13"/>
  <cols>
    <col min="1" max="1" width="10.83203125" customWidth="1"/>
    <col min="2" max="2" width="12" customWidth="1"/>
    <col min="3" max="3" width="12.6640625" customWidth="1"/>
    <col min="13" max="13" width="9.33203125" customWidth="1"/>
  </cols>
  <sheetData>
    <row r="1" spans="1:22">
      <c r="B1" s="1"/>
      <c r="C1" s="1" t="s">
        <v>0</v>
      </c>
      <c r="D1" s="1" t="s">
        <v>1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  <c r="J1" s="1" t="s">
        <v>7</v>
      </c>
      <c r="K1" s="1" t="s">
        <v>8</v>
      </c>
      <c r="L1" s="1" t="s">
        <v>9</v>
      </c>
      <c r="M1" t="s">
        <v>24</v>
      </c>
      <c r="N1" s="1" t="s">
        <v>1</v>
      </c>
      <c r="O1" s="1" t="s">
        <v>2</v>
      </c>
      <c r="P1" s="1" t="s">
        <v>3</v>
      </c>
      <c r="Q1" s="1" t="s">
        <v>4</v>
      </c>
      <c r="R1" s="1" t="s">
        <v>5</v>
      </c>
      <c r="S1" s="1" t="s">
        <v>6</v>
      </c>
      <c r="T1" s="1" t="s">
        <v>7</v>
      </c>
      <c r="U1" s="1" t="s">
        <v>8</v>
      </c>
      <c r="V1" s="1" t="s">
        <v>9</v>
      </c>
    </row>
    <row r="2" spans="1:22">
      <c r="C2" t="s">
        <v>10</v>
      </c>
      <c r="D2" s="2">
        <v>241.3</v>
      </c>
      <c r="E2" s="2">
        <v>329.7</v>
      </c>
      <c r="F2" s="2">
        <v>293.5</v>
      </c>
      <c r="G2" s="2">
        <v>313</v>
      </c>
      <c r="H2" s="2">
        <v>214.1</v>
      </c>
      <c r="I2" s="2">
        <v>250.8</v>
      </c>
      <c r="J2" s="2">
        <v>76.3</v>
      </c>
      <c r="K2" s="2">
        <v>71.2</v>
      </c>
      <c r="L2">
        <v>54</v>
      </c>
      <c r="N2" s="1" t="s">
        <v>1</v>
      </c>
      <c r="O2" s="1" t="s">
        <v>2</v>
      </c>
      <c r="P2" s="1" t="s">
        <v>3</v>
      </c>
      <c r="Q2" s="1" t="s">
        <v>4</v>
      </c>
      <c r="R2" s="1" t="s">
        <v>5</v>
      </c>
      <c r="S2" s="1" t="s">
        <v>6</v>
      </c>
      <c r="T2" s="1" t="s">
        <v>7</v>
      </c>
      <c r="U2" s="1" t="s">
        <v>8</v>
      </c>
      <c r="V2" s="1" t="s">
        <v>9</v>
      </c>
    </row>
    <row r="3" spans="1:22">
      <c r="A3" t="s">
        <v>12</v>
      </c>
      <c r="B3" t="s">
        <v>20</v>
      </c>
      <c r="C3" t="s">
        <v>13</v>
      </c>
      <c r="H3">
        <v>262</v>
      </c>
      <c r="I3">
        <v>310</v>
      </c>
      <c r="M3" t="str">
        <f t="shared" ref="M3:M7" si="0">C3</f>
        <v>C 49</v>
      </c>
      <c r="N3" s="3"/>
      <c r="O3" s="3"/>
      <c r="P3" s="3"/>
      <c r="Q3" s="3"/>
      <c r="R3" s="3">
        <f t="shared" ref="N3:V6" si="1">LOG10(H3)-LOG10(H$2)</f>
        <v>8.7999999999999995E-2</v>
      </c>
      <c r="S3" s="3">
        <f t="shared" si="1"/>
        <v>9.1999999999999998E-2</v>
      </c>
      <c r="T3" s="3"/>
      <c r="U3" s="3"/>
      <c r="V3" s="3"/>
    </row>
    <row r="4" spans="1:22">
      <c r="A4" t="s">
        <v>19</v>
      </c>
      <c r="B4" t="s">
        <v>21</v>
      </c>
      <c r="C4" t="s">
        <v>11</v>
      </c>
      <c r="D4">
        <v>321</v>
      </c>
      <c r="E4">
        <v>433</v>
      </c>
      <c r="F4">
        <v>371</v>
      </c>
      <c r="G4">
        <v>391</v>
      </c>
      <c r="H4">
        <v>258</v>
      </c>
      <c r="I4">
        <v>305</v>
      </c>
      <c r="J4">
        <v>95.5</v>
      </c>
      <c r="K4">
        <v>92</v>
      </c>
      <c r="L4">
        <v>90</v>
      </c>
      <c r="M4" t="str">
        <f t="shared" si="0"/>
        <v>C 41</v>
      </c>
      <c r="N4" s="3">
        <f t="shared" ref="N4:V4" si="2">LOG10(D4)-LOG10(D$2)</f>
        <v>0.124</v>
      </c>
      <c r="O4" s="3">
        <f t="shared" si="2"/>
        <v>0.11799999999999999</v>
      </c>
      <c r="P4" s="3">
        <f t="shared" si="2"/>
        <v>0.10199999999999999</v>
      </c>
      <c r="Q4" s="3">
        <f t="shared" si="2"/>
        <v>9.7000000000000003E-2</v>
      </c>
      <c r="R4" s="3">
        <f t="shared" si="2"/>
        <v>8.1000000000000003E-2</v>
      </c>
      <c r="S4" s="3">
        <f t="shared" si="2"/>
        <v>8.5000000000000006E-2</v>
      </c>
      <c r="T4" s="3">
        <f t="shared" si="2"/>
        <v>9.7000000000000003E-2</v>
      </c>
      <c r="U4" s="3">
        <f t="shared" si="2"/>
        <v>0.111</v>
      </c>
      <c r="V4" s="3">
        <f t="shared" si="2"/>
        <v>0.222</v>
      </c>
    </row>
    <row r="5" spans="1:22">
      <c r="A5" t="s">
        <v>12</v>
      </c>
      <c r="B5" t="s">
        <v>22</v>
      </c>
      <c r="C5" t="s">
        <v>17</v>
      </c>
      <c r="D5">
        <v>308</v>
      </c>
      <c r="E5">
        <v>410</v>
      </c>
      <c r="F5">
        <v>358</v>
      </c>
      <c r="G5">
        <v>373</v>
      </c>
      <c r="H5">
        <v>243</v>
      </c>
      <c r="I5">
        <v>290</v>
      </c>
      <c r="J5">
        <v>92.5</v>
      </c>
      <c r="K5">
        <v>88.1</v>
      </c>
      <c r="L5">
        <v>76</v>
      </c>
      <c r="M5" t="str">
        <f t="shared" si="0"/>
        <v>C 108</v>
      </c>
      <c r="N5" s="3">
        <f t="shared" si="1"/>
        <v>0.106</v>
      </c>
      <c r="O5" s="3">
        <f t="shared" si="1"/>
        <v>9.5000000000000001E-2</v>
      </c>
      <c r="P5" s="3">
        <f t="shared" si="1"/>
        <v>8.5999999999999993E-2</v>
      </c>
      <c r="Q5" s="3">
        <f t="shared" si="1"/>
        <v>7.5999999999999998E-2</v>
      </c>
      <c r="R5" s="3">
        <f t="shared" si="1"/>
        <v>5.5E-2</v>
      </c>
      <c r="S5" s="3">
        <f t="shared" si="1"/>
        <v>6.3E-2</v>
      </c>
      <c r="T5" s="3">
        <f t="shared" si="1"/>
        <v>8.4000000000000005E-2</v>
      </c>
      <c r="U5" s="3">
        <f t="shared" si="1"/>
        <v>9.1999999999999998E-2</v>
      </c>
      <c r="V5" s="3">
        <f t="shared" si="1"/>
        <v>0.14799999999999999</v>
      </c>
    </row>
    <row r="6" spans="1:22">
      <c r="A6" t="s">
        <v>12</v>
      </c>
      <c r="B6" t="s">
        <v>14</v>
      </c>
      <c r="C6" t="s">
        <v>15</v>
      </c>
      <c r="D6">
        <v>312</v>
      </c>
      <c r="E6">
        <v>411</v>
      </c>
      <c r="F6">
        <v>355</v>
      </c>
      <c r="G6">
        <v>363</v>
      </c>
      <c r="H6">
        <v>250</v>
      </c>
      <c r="I6">
        <v>294</v>
      </c>
      <c r="J6">
        <v>92</v>
      </c>
      <c r="K6">
        <v>88.5</v>
      </c>
      <c r="L6">
        <v>78</v>
      </c>
      <c r="M6" t="str">
        <f t="shared" si="0"/>
        <v>C 118</v>
      </c>
      <c r="N6" s="3">
        <f t="shared" si="1"/>
        <v>0.112</v>
      </c>
      <c r="O6" s="3">
        <f t="shared" si="1"/>
        <v>9.6000000000000002E-2</v>
      </c>
      <c r="P6" s="3">
        <f t="shared" si="1"/>
        <v>8.3000000000000004E-2</v>
      </c>
      <c r="Q6" s="3">
        <f t="shared" si="1"/>
        <v>6.4000000000000001E-2</v>
      </c>
      <c r="R6" s="3">
        <f t="shared" si="1"/>
        <v>6.7000000000000004E-2</v>
      </c>
      <c r="S6" s="3">
        <f t="shared" si="1"/>
        <v>6.9000000000000006E-2</v>
      </c>
      <c r="T6" s="3">
        <f t="shared" si="1"/>
        <v>8.1000000000000003E-2</v>
      </c>
      <c r="U6" s="3">
        <f t="shared" si="1"/>
        <v>9.4E-2</v>
      </c>
      <c r="V6" s="3">
        <f t="shared" si="1"/>
        <v>0.16</v>
      </c>
    </row>
    <row r="7" spans="1:22">
      <c r="A7" t="s">
        <v>12</v>
      </c>
      <c r="B7" t="s">
        <v>23</v>
      </c>
      <c r="C7" t="s">
        <v>26</v>
      </c>
      <c r="D7">
        <v>304</v>
      </c>
      <c r="E7">
        <v>411</v>
      </c>
      <c r="F7">
        <v>351</v>
      </c>
      <c r="G7">
        <v>368</v>
      </c>
      <c r="H7">
        <v>240</v>
      </c>
      <c r="I7">
        <v>288.5</v>
      </c>
      <c r="J7">
        <v>90.4</v>
      </c>
      <c r="K7">
        <v>88.9</v>
      </c>
      <c r="L7">
        <v>79.3</v>
      </c>
      <c r="M7" t="str">
        <f t="shared" si="0"/>
        <v>Little Joker</v>
      </c>
      <c r="N7" s="3">
        <f t="shared" ref="N7:V7" si="3">LOG10(D7)-LOG10(D$2)</f>
        <v>0.1</v>
      </c>
      <c r="O7" s="3">
        <f t="shared" si="3"/>
        <v>9.6000000000000002E-2</v>
      </c>
      <c r="P7" s="3">
        <f t="shared" si="3"/>
        <v>7.8E-2</v>
      </c>
      <c r="Q7" s="3">
        <f t="shared" si="3"/>
        <v>7.0000000000000007E-2</v>
      </c>
      <c r="R7" s="3">
        <f t="shared" si="3"/>
        <v>0.05</v>
      </c>
      <c r="S7" s="3">
        <f t="shared" si="3"/>
        <v>6.0999999999999999E-2</v>
      </c>
      <c r="T7" s="3">
        <f t="shared" si="3"/>
        <v>7.3999999999999996E-2</v>
      </c>
      <c r="U7" s="3">
        <f t="shared" si="3"/>
        <v>9.6000000000000002E-2</v>
      </c>
      <c r="V7" s="3">
        <f t="shared" si="3"/>
        <v>0.16700000000000001</v>
      </c>
    </row>
    <row r="8" spans="1:22">
      <c r="A8" t="s">
        <v>12</v>
      </c>
      <c r="B8" t="s">
        <v>23</v>
      </c>
      <c r="C8" t="s">
        <v>25</v>
      </c>
      <c r="D8">
        <v>314</v>
      </c>
      <c r="E8">
        <v>436</v>
      </c>
      <c r="F8">
        <v>368</v>
      </c>
      <c r="G8">
        <v>390</v>
      </c>
      <c r="H8">
        <v>251.5</v>
      </c>
      <c r="I8">
        <v>300</v>
      </c>
      <c r="J8">
        <v>93.2</v>
      </c>
      <c r="K8">
        <v>88.3</v>
      </c>
      <c r="L8">
        <v>74.099999999999994</v>
      </c>
      <c r="M8" t="str">
        <f t="shared" ref="M8:M12" si="4">C8</f>
        <v>Ajjam</v>
      </c>
      <c r="N8" s="3">
        <f t="shared" ref="N8:N12" si="5">LOG10(D8)-LOG10(D$2)</f>
        <v>0.114</v>
      </c>
      <c r="O8" s="3">
        <f t="shared" ref="O8:O12" si="6">LOG10(E8)-LOG10(E$2)</f>
        <v>0.121</v>
      </c>
      <c r="P8" s="3">
        <f t="shared" ref="P8:P12" si="7">LOG10(F8)-LOG10(F$2)</f>
        <v>9.8000000000000004E-2</v>
      </c>
      <c r="Q8" s="3">
        <f t="shared" ref="Q8:Q12" si="8">LOG10(G8)-LOG10(G$2)</f>
        <v>9.6000000000000002E-2</v>
      </c>
      <c r="R8" s="3">
        <f t="shared" ref="R8:R12" si="9">LOG10(H8)-LOG10(H$2)</f>
        <v>7.0000000000000007E-2</v>
      </c>
      <c r="S8" s="3">
        <f t="shared" ref="S8:S12" si="10">LOG10(I8)-LOG10(I$2)</f>
        <v>7.8E-2</v>
      </c>
      <c r="T8" s="3">
        <f t="shared" ref="T8:T12" si="11">LOG10(J8)-LOG10(J$2)</f>
        <v>8.6999999999999994E-2</v>
      </c>
      <c r="U8" s="3">
        <f t="shared" ref="U8:U12" si="12">LOG10(K8)-LOG10(K$2)</f>
        <v>9.2999999999999999E-2</v>
      </c>
      <c r="V8" s="3">
        <f t="shared" ref="V8:V12" si="13">LOG10(L8)-LOG10(L$2)</f>
        <v>0.13700000000000001</v>
      </c>
    </row>
    <row r="9" spans="1:22">
      <c r="A9" t="s">
        <v>12</v>
      </c>
      <c r="B9" t="s">
        <v>23</v>
      </c>
      <c r="C9" t="s">
        <v>26</v>
      </c>
      <c r="D9">
        <v>304</v>
      </c>
      <c r="E9">
        <v>411</v>
      </c>
      <c r="F9">
        <v>351</v>
      </c>
      <c r="G9">
        <v>368</v>
      </c>
      <c r="H9">
        <v>240</v>
      </c>
      <c r="I9">
        <v>288.5</v>
      </c>
      <c r="J9">
        <v>90.4</v>
      </c>
      <c r="K9">
        <v>88.9</v>
      </c>
      <c r="L9">
        <v>79.3</v>
      </c>
      <c r="M9" t="str">
        <f t="shared" si="4"/>
        <v>Little Joker</v>
      </c>
      <c r="N9" s="3">
        <f t="shared" si="5"/>
        <v>0.1</v>
      </c>
      <c r="O9" s="3">
        <f t="shared" si="6"/>
        <v>9.6000000000000002E-2</v>
      </c>
      <c r="P9" s="3">
        <f t="shared" si="7"/>
        <v>7.8E-2</v>
      </c>
      <c r="Q9" s="3">
        <f t="shared" si="8"/>
        <v>7.0000000000000007E-2</v>
      </c>
      <c r="R9" s="3">
        <f t="shared" si="9"/>
        <v>0.05</v>
      </c>
      <c r="S9" s="3">
        <f t="shared" si="10"/>
        <v>6.0999999999999999E-2</v>
      </c>
      <c r="T9" s="3">
        <f t="shared" si="11"/>
        <v>7.3999999999999996E-2</v>
      </c>
      <c r="U9" s="3">
        <f t="shared" si="12"/>
        <v>9.6000000000000002E-2</v>
      </c>
      <c r="V9" s="3">
        <f t="shared" si="13"/>
        <v>0.16700000000000001</v>
      </c>
    </row>
    <row r="10" spans="1:22">
      <c r="C10" t="s">
        <v>29</v>
      </c>
      <c r="D10" s="4">
        <f>AVERAGE(D2:D9)</f>
        <v>300.60000000000002</v>
      </c>
      <c r="E10" s="4">
        <f t="shared" ref="E10:L10" si="14">AVERAGE(E2:E9)</f>
        <v>406</v>
      </c>
      <c r="F10" s="4">
        <f t="shared" si="14"/>
        <v>349.6</v>
      </c>
      <c r="G10" s="4">
        <f t="shared" si="14"/>
        <v>366.6</v>
      </c>
      <c r="H10" s="4">
        <f t="shared" si="14"/>
        <v>244.8</v>
      </c>
      <c r="I10" s="4">
        <f t="shared" si="14"/>
        <v>290.89999999999998</v>
      </c>
      <c r="J10" s="4">
        <f t="shared" si="14"/>
        <v>90</v>
      </c>
      <c r="K10" s="4">
        <f t="shared" si="14"/>
        <v>86.6</v>
      </c>
      <c r="L10" s="4">
        <f t="shared" si="14"/>
        <v>75.8</v>
      </c>
      <c r="M10" t="str">
        <f t="shared" si="4"/>
        <v>Arab, n=5</v>
      </c>
      <c r="N10" s="3">
        <f t="shared" ref="N10" si="15">LOG10(D10)-LOG10(D$2)</f>
        <v>9.5000000000000001E-2</v>
      </c>
      <c r="O10" s="3">
        <f t="shared" ref="O10" si="16">LOG10(E10)-LOG10(E$2)</f>
        <v>0.09</v>
      </c>
      <c r="P10" s="3">
        <f t="shared" ref="P10" si="17">LOG10(F10)-LOG10(F$2)</f>
        <v>7.5999999999999998E-2</v>
      </c>
      <c r="Q10" s="3">
        <f t="shared" ref="Q10" si="18">LOG10(G10)-LOG10(G$2)</f>
        <v>6.9000000000000006E-2</v>
      </c>
      <c r="R10" s="3">
        <f t="shared" ref="R10" si="19">LOG10(H10)-LOG10(H$2)</f>
        <v>5.8000000000000003E-2</v>
      </c>
      <c r="S10" s="3">
        <f t="shared" ref="S10" si="20">LOG10(I10)-LOG10(I$2)</f>
        <v>6.4000000000000001E-2</v>
      </c>
      <c r="T10" s="3">
        <f t="shared" ref="T10" si="21">LOG10(J10)-LOG10(J$2)</f>
        <v>7.1999999999999995E-2</v>
      </c>
      <c r="U10" s="3">
        <f t="shared" ref="U10" si="22">LOG10(K10)-LOG10(K$2)</f>
        <v>8.5000000000000006E-2</v>
      </c>
      <c r="V10" s="3">
        <f t="shared" ref="V10" si="23">LOG10(L10)-LOG10(L$2)</f>
        <v>0.14699999999999999</v>
      </c>
    </row>
    <row r="11" spans="1:22">
      <c r="A11" t="s">
        <v>18</v>
      </c>
      <c r="B11" t="s">
        <v>27</v>
      </c>
      <c r="C11" t="s">
        <v>16</v>
      </c>
      <c r="E11">
        <v>419</v>
      </c>
      <c r="F11">
        <v>352</v>
      </c>
      <c r="G11">
        <v>370</v>
      </c>
      <c r="H11">
        <v>240</v>
      </c>
      <c r="I11">
        <v>290</v>
      </c>
      <c r="J11">
        <v>94.4</v>
      </c>
      <c r="K11">
        <v>87.3</v>
      </c>
      <c r="M11" t="str">
        <f>C11</f>
        <v>Tilbeshar</v>
      </c>
      <c r="O11" s="3">
        <f>LOG10(E11)-LOG10(E$2)</f>
        <v>0.104</v>
      </c>
      <c r="P11" s="3">
        <f>LOG10(F11)-LOG10(F$2)</f>
        <v>7.9000000000000001E-2</v>
      </c>
      <c r="Q11" s="3">
        <f>LOG10(G11)-LOG10(G$2)</f>
        <v>7.2999999999999995E-2</v>
      </c>
      <c r="R11" s="3">
        <f>LOG10(H11)-LOG10(H$2)</f>
        <v>0.05</v>
      </c>
      <c r="S11" s="3">
        <f>LOG10(I11)-LOG10(I$2)</f>
        <v>6.3E-2</v>
      </c>
      <c r="T11" s="3">
        <f>LOG10(J11)-LOG10(J$2)</f>
        <v>9.1999999999999998E-2</v>
      </c>
      <c r="U11" s="3">
        <f>LOG10(K11)-LOG10(K$2)</f>
        <v>8.8999999999999996E-2</v>
      </c>
      <c r="V11" s="3"/>
    </row>
    <row r="12" spans="1:22">
      <c r="A12" t="s">
        <v>12</v>
      </c>
      <c r="B12" t="s">
        <v>23</v>
      </c>
      <c r="C12" t="s">
        <v>28</v>
      </c>
      <c r="D12">
        <v>310</v>
      </c>
      <c r="E12">
        <v>420</v>
      </c>
      <c r="F12">
        <v>358</v>
      </c>
      <c r="G12">
        <v>389</v>
      </c>
      <c r="H12">
        <v>242.1</v>
      </c>
      <c r="I12">
        <v>288.3</v>
      </c>
      <c r="J12">
        <v>93.9</v>
      </c>
      <c r="K12">
        <v>90.5</v>
      </c>
      <c r="L12">
        <v>83.7</v>
      </c>
      <c r="M12" t="str">
        <f t="shared" si="4"/>
        <v>Petrie</v>
      </c>
      <c r="N12" s="3">
        <f t="shared" si="5"/>
        <v>0.109</v>
      </c>
      <c r="O12" s="3">
        <f t="shared" si="6"/>
        <v>0.105</v>
      </c>
      <c r="P12" s="3">
        <f t="shared" si="7"/>
        <v>8.5999999999999993E-2</v>
      </c>
      <c r="Q12" s="3">
        <f t="shared" si="8"/>
        <v>9.4E-2</v>
      </c>
      <c r="R12" s="3">
        <f t="shared" si="9"/>
        <v>5.2999999999999999E-2</v>
      </c>
      <c r="S12" s="3">
        <f t="shared" si="10"/>
        <v>6.0999999999999999E-2</v>
      </c>
      <c r="T12" s="3">
        <f t="shared" si="11"/>
        <v>0.09</v>
      </c>
      <c r="U12" s="3">
        <f t="shared" si="12"/>
        <v>0.104</v>
      </c>
      <c r="V12" s="3">
        <f t="shared" si="13"/>
        <v>0.19</v>
      </c>
    </row>
  </sheetData>
  <phoneticPr fontId="1"/>
  <pageMargins left="0.75" right="0.75" top="1" bottom="1" header="0.4921259845" footer="0.4921259845"/>
  <pageSetup paperSize="10" orientation="portrait" horizontalDpi="4294967292" verticalDpi="4294967292"/>
  <drawing r:id="rId1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MUSEUM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PALEONTOLOGIE</dc:creator>
  <cp:lastModifiedBy>Vera Eisenmann</cp:lastModifiedBy>
  <dcterms:created xsi:type="dcterms:W3CDTF">1999-03-29T15:44:03Z</dcterms:created>
  <dcterms:modified xsi:type="dcterms:W3CDTF">2015-02-04T09:56:15Z</dcterms:modified>
</cp:coreProperties>
</file>