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xl/sharedStrings.xml" ContentType="application/vnd.openxmlformats-officedocument.spreadsheetml.sharedStrings+xml"/>
  <Default Extension="xml" ContentType="application/xml"/>
  <Override PartName="/xl/workbook.xml" ContentType="application/vnd.openxmlformats-officedocument.spreadsheetml.sheet.main+xml"/>
  <Default Extension="rels" ContentType="application/vnd.openxmlformats-package.relationship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calcChain.xml" ContentType="application/vnd.openxmlformats-officedocument.spreadsheetml.calcChain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ate1904="1" showInkAnnotation="0" autoCompressPictures="0"/>
  <bookViews>
    <workbookView xWindow="16480" yWindow="1340" windowWidth="22480" windowHeight="12720"/>
  </bookViews>
  <sheets>
    <sheet name="Feuil1" sheetId="1" r:id="rId1"/>
  </sheets>
  <definedNames>
    <definedName name="dap">Feuil1!$O$7:$O$8</definedName>
    <definedName name="dapdist">Feuil1!$O$12:$O$13</definedName>
    <definedName name="dapmax">Feuil1!$O$14:$O$15</definedName>
    <definedName name="dapmin">Feuil1!$O$13:$O$14</definedName>
    <definedName name="dapprox">Feuil1!$O$9:$O$10</definedName>
    <definedName name="dtart">Feuil1!$O$11:$O$12</definedName>
    <definedName name="dtprox">Feuil1!$O$8:$O$9</definedName>
    <definedName name="dtsusart">Feuil1!$O$10:$O$11</definedName>
    <definedName name="largeur">Feuil1!$O$6:$O$7</definedName>
    <definedName name="longueur">Feuil1!$O$5:$O$6</definedName>
    <definedName name="magnum">Feuil1!$O$15:$O$16</definedName>
    <definedName name="uncif">Feuil1!$O$16:$O$16</definedName>
    <definedName name="_xlnm.Print_Area">Feuil1!$B$2:$O$29</definedName>
  </definedNames>
  <calcPr calcId="130407" concurrentCalc="0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C17" i="1"/>
  <c r="A18"/>
  <c r="C18"/>
  <c r="A19"/>
  <c r="C19"/>
  <c r="A20"/>
  <c r="C20"/>
  <c r="A21"/>
  <c r="C21"/>
  <c r="A22"/>
  <c r="C22"/>
  <c r="A23"/>
  <c r="C23"/>
  <c r="A24"/>
  <c r="C24"/>
  <c r="A25"/>
  <c r="C25"/>
  <c r="A26"/>
  <c r="C26"/>
  <c r="A27"/>
  <c r="C27"/>
  <c r="A28"/>
  <c r="C28"/>
  <c r="A29"/>
  <c r="C29"/>
  <c r="E17"/>
  <c r="E18"/>
  <c r="E19"/>
  <c r="E20"/>
  <c r="E21"/>
  <c r="E22"/>
  <c r="E23"/>
  <c r="E24"/>
  <c r="E25"/>
  <c r="E26"/>
  <c r="E27"/>
  <c r="E28"/>
  <c r="E29"/>
  <c r="D17"/>
  <c r="D18"/>
  <c r="D19"/>
  <c r="D20"/>
  <c r="D21"/>
  <c r="D22"/>
  <c r="D23"/>
  <c r="D24"/>
  <c r="D25"/>
  <c r="D26"/>
  <c r="D27"/>
  <c r="D28"/>
  <c r="D29"/>
  <c r="G17"/>
  <c r="G18"/>
  <c r="G19"/>
  <c r="G20"/>
  <c r="G21"/>
  <c r="G22"/>
  <c r="G23"/>
  <c r="G24"/>
  <c r="G25"/>
  <c r="G26"/>
  <c r="G27"/>
  <c r="G28"/>
  <c r="G29"/>
  <c r="H17"/>
  <c r="H29"/>
  <c r="H28"/>
  <c r="H27"/>
  <c r="H26"/>
  <c r="H25"/>
  <c r="H24"/>
  <c r="H23"/>
  <c r="H22"/>
  <c r="H21"/>
  <c r="H20"/>
  <c r="H19"/>
  <c r="H18"/>
  <c r="F26"/>
  <c r="F23"/>
  <c r="F22"/>
  <c r="F21"/>
  <c r="F20"/>
  <c r="F19"/>
  <c r="F18"/>
  <c r="F17"/>
</calcChain>
</file>

<file path=xl/sharedStrings.xml><?xml version="1.0" encoding="utf-8"?>
<sst xmlns="http://schemas.openxmlformats.org/spreadsheetml/2006/main" count="17" uniqueCount="17">
  <si>
    <t>Be'eri</t>
  </si>
  <si>
    <t>Log10(E.h.o)</t>
  </si>
  <si>
    <t>D</t>
  </si>
  <si>
    <t>n=29</t>
  </si>
  <si>
    <t>Mid Pleistocene</t>
  </si>
  <si>
    <t>A 1314</t>
  </si>
  <si>
    <t>Allobroges</t>
  </si>
  <si>
    <t>Aterian</t>
  </si>
  <si>
    <t>E. melkiensis</t>
  </si>
  <si>
    <t>Top U 36</t>
  </si>
  <si>
    <t>Ubeidiyeh 73</t>
  </si>
  <si>
    <t>ca 1.4 My</t>
  </si>
  <si>
    <t>Glacial</t>
    <phoneticPr fontId="1"/>
  </si>
  <si>
    <t>Mosbach 916</t>
    <phoneticPr fontId="1"/>
  </si>
  <si>
    <t>Garba IVD 8274</t>
    <phoneticPr fontId="1"/>
  </si>
  <si>
    <t>Elands 9388</t>
    <phoneticPr fontId="1"/>
  </si>
  <si>
    <t>ca 600 Ky</t>
    <phoneticPr fontId="1"/>
  </si>
</sst>
</file>

<file path=xl/styles.xml><?xml version="1.0" encoding="utf-8"?>
<styleSheet xmlns="http://schemas.openxmlformats.org/spreadsheetml/2006/main">
  <numFmts count="2">
    <numFmt numFmtId="164" formatCode="0.000"/>
    <numFmt numFmtId="165" formatCode="0.0"/>
  </numFmts>
  <fonts count="4">
    <font>
      <sz val="9"/>
      <name val="Geneva"/>
    </font>
    <font>
      <sz val="8"/>
      <name val="Geneva"/>
    </font>
    <font>
      <sz val="9"/>
      <color indexed="10"/>
      <name val="Geneva"/>
    </font>
    <font>
      <sz val="9"/>
      <name val="Geneva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center" vertical="top"/>
    </xf>
    <xf numFmtId="165" fontId="0" fillId="0" borderId="0" xfId="0" applyNumberFormat="1"/>
    <xf numFmtId="164" fontId="0" fillId="0" borderId="0" xfId="0" applyNumberFormat="1"/>
    <xf numFmtId="0" fontId="0" fillId="0" borderId="0" xfId="0" applyAlignment="1">
      <alignment horizontal="right" vertical="top"/>
    </xf>
    <xf numFmtId="164" fontId="0" fillId="0" borderId="0" xfId="0" applyNumberFormat="1" applyAlignment="1">
      <alignment horizontal="right" vertical="top"/>
    </xf>
    <xf numFmtId="0" fontId="0" fillId="0" borderId="0" xfId="0" applyAlignment="1">
      <alignment horizontal="left" vertical="top"/>
    </xf>
    <xf numFmtId="165" fontId="0" fillId="0" borderId="0" xfId="0" applyNumberFormat="1" applyAlignment="1">
      <alignment horizontal="left" vertical="top"/>
    </xf>
    <xf numFmtId="0" fontId="2" fillId="0" borderId="0" xfId="0" applyFont="1" applyAlignment="1">
      <alignment horizontal="right" vertical="top"/>
    </xf>
    <xf numFmtId="164" fontId="2" fillId="0" borderId="0" xfId="0" applyNumberFormat="1" applyFont="1"/>
    <xf numFmtId="0" fontId="0" fillId="0" borderId="0" xfId="0" applyNumberFormat="1"/>
    <xf numFmtId="165" fontId="2" fillId="0" borderId="0" xfId="0" applyNumberFormat="1" applyFont="1"/>
    <xf numFmtId="165" fontId="0" fillId="0" borderId="0" xfId="0" applyNumberFormat="1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 vertical="top"/>
    </xf>
    <xf numFmtId="1" fontId="0" fillId="0" borderId="0" xfId="0" applyNumberFormat="1" applyAlignment="1">
      <alignment horizontal="left"/>
    </xf>
    <xf numFmtId="0" fontId="0" fillId="0" borderId="0" xfId="0" applyBorder="1"/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left"/>
    </xf>
    <xf numFmtId="0" fontId="3" fillId="0" borderId="0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4DC90A"/>
      <color rgb="FF2CFFF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fr-FR"/>
  <c:style val="2"/>
  <c:chart>
    <c:plotArea>
      <c:layout>
        <c:manualLayout>
          <c:layoutTarget val="inner"/>
          <c:xMode val="edge"/>
          <c:yMode val="edge"/>
          <c:x val="0.166667048734248"/>
          <c:y val="0.0790515359659399"/>
          <c:w val="0.56807641962941"/>
          <c:h val="0.786562782861102"/>
        </c:manualLayout>
      </c:layout>
      <c:lineChart>
        <c:grouping val="standard"/>
        <c:ser>
          <c:idx val="0"/>
          <c:order val="0"/>
          <c:tx>
            <c:strRef>
              <c:f>Feuil1!$C$17</c:f>
              <c:strCache>
                <c:ptCount val="1"/>
                <c:pt idx="0">
                  <c:v>Mosbach 916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Feuil1!$B$18:$B$27</c:f>
              <c:numCache>
                <c:formatCode>General</c:formatCode>
                <c:ptCount val="10"/>
                <c:pt idx="0">
                  <c:v>1.0</c:v>
                </c:pt>
                <c:pt idx="1">
                  <c:v>3.0</c:v>
                </c:pt>
                <c:pt idx="2">
                  <c:v>4.0</c:v>
                </c:pt>
                <c:pt idx="3">
                  <c:v>5.0</c:v>
                </c:pt>
                <c:pt idx="4">
                  <c:v>6.0</c:v>
                </c:pt>
                <c:pt idx="5">
                  <c:v>10.0</c:v>
                </c:pt>
                <c:pt idx="6">
                  <c:v>11.0</c:v>
                </c:pt>
                <c:pt idx="7">
                  <c:v>12.0</c:v>
                </c:pt>
                <c:pt idx="8">
                  <c:v>13.0</c:v>
                </c:pt>
                <c:pt idx="9">
                  <c:v>14.0</c:v>
                </c:pt>
              </c:numCache>
            </c:numRef>
          </c:cat>
          <c:val>
            <c:numRef>
              <c:f>Feuil1!$C$18:$C$27</c:f>
              <c:numCache>
                <c:formatCode>0.000</c:formatCode>
                <c:ptCount val="10"/>
                <c:pt idx="0">
                  <c:v>0.0556797038251737</c:v>
                </c:pt>
                <c:pt idx="1">
                  <c:v>0.14467338216452</c:v>
                </c:pt>
                <c:pt idx="2">
                  <c:v>0.118146113574015</c:v>
                </c:pt>
                <c:pt idx="3">
                  <c:v>0.087332610033743</c:v>
                </c:pt>
                <c:pt idx="4">
                  <c:v>0.13382292354399</c:v>
                </c:pt>
                <c:pt idx="5">
                  <c:v>0.115000348258736</c:v>
                </c:pt>
                <c:pt idx="6">
                  <c:v>0.130231542767738</c:v>
                </c:pt>
                <c:pt idx="7">
                  <c:v>0.0852638308399629</c:v>
                </c:pt>
                <c:pt idx="8">
                  <c:v>0.087494385903893</c:v>
                </c:pt>
                <c:pt idx="9">
                  <c:v>0.0793938560031799</c:v>
                </c:pt>
              </c:numCache>
            </c:numRef>
          </c:val>
        </c:ser>
        <c:ser>
          <c:idx val="1"/>
          <c:order val="1"/>
          <c:tx>
            <c:strRef>
              <c:f>Feuil1!$D$17</c:f>
              <c:strCache>
                <c:ptCount val="1"/>
                <c:pt idx="0">
                  <c:v>Ubeidiyeh 73</c:v>
                </c:pt>
              </c:strCache>
            </c:strRef>
          </c:tx>
          <c:spPr>
            <a:ln w="25400">
              <a:solidFill>
                <a:srgbClr val="4DC90A"/>
              </a:solidFill>
              <a:prstDash val="solid"/>
            </a:ln>
          </c:spPr>
          <c:marker>
            <c:symbol val="none"/>
          </c:marker>
          <c:cat>
            <c:numRef>
              <c:f>Feuil1!$B$18:$B$27</c:f>
              <c:numCache>
                <c:formatCode>General</c:formatCode>
                <c:ptCount val="10"/>
                <c:pt idx="0">
                  <c:v>1.0</c:v>
                </c:pt>
                <c:pt idx="1">
                  <c:v>3.0</c:v>
                </c:pt>
                <c:pt idx="2">
                  <c:v>4.0</c:v>
                </c:pt>
                <c:pt idx="3">
                  <c:v>5.0</c:v>
                </c:pt>
                <c:pt idx="4">
                  <c:v>6.0</c:v>
                </c:pt>
                <c:pt idx="5">
                  <c:v>10.0</c:v>
                </c:pt>
                <c:pt idx="6">
                  <c:v>11.0</c:v>
                </c:pt>
                <c:pt idx="7">
                  <c:v>12.0</c:v>
                </c:pt>
                <c:pt idx="8">
                  <c:v>13.0</c:v>
                </c:pt>
                <c:pt idx="9">
                  <c:v>14.0</c:v>
                </c:pt>
              </c:numCache>
            </c:numRef>
          </c:cat>
          <c:val>
            <c:numRef>
              <c:f>Feuil1!$D$18:$D$27</c:f>
              <c:numCache>
                <c:formatCode>0.000</c:formatCode>
                <c:ptCount val="10"/>
                <c:pt idx="0">
                  <c:v>0.0446377239030551</c:v>
                </c:pt>
                <c:pt idx="1">
                  <c:v>0.10795057513978</c:v>
                </c:pt>
                <c:pt idx="2">
                  <c:v>0.087628589570077</c:v>
                </c:pt>
                <c:pt idx="3">
                  <c:v>0.0702992707349626</c:v>
                </c:pt>
                <c:pt idx="4">
                  <c:v>0.115598103437791</c:v>
                </c:pt>
                <c:pt idx="5">
                  <c:v>0.0744668018216492</c:v>
                </c:pt>
                <c:pt idx="6">
                  <c:v>0.0863260570686559</c:v>
                </c:pt>
                <c:pt idx="7">
                  <c:v>0.0667804251459498</c:v>
                </c:pt>
                <c:pt idx="8">
                  <c:v>0.0679214782450912</c:v>
                </c:pt>
                <c:pt idx="9">
                  <c:v>0.0578541781470703</c:v>
                </c:pt>
              </c:numCache>
            </c:numRef>
          </c:val>
        </c:ser>
        <c:ser>
          <c:idx val="2"/>
          <c:order val="2"/>
          <c:tx>
            <c:strRef>
              <c:f>Feuil1!$E$17</c:f>
              <c:strCache>
                <c:ptCount val="1"/>
                <c:pt idx="0">
                  <c:v>Elands 9388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numRef>
              <c:f>Feuil1!$B$18:$B$27</c:f>
              <c:numCache>
                <c:formatCode>General</c:formatCode>
                <c:ptCount val="10"/>
                <c:pt idx="0">
                  <c:v>1.0</c:v>
                </c:pt>
                <c:pt idx="1">
                  <c:v>3.0</c:v>
                </c:pt>
                <c:pt idx="2">
                  <c:v>4.0</c:v>
                </c:pt>
                <c:pt idx="3">
                  <c:v>5.0</c:v>
                </c:pt>
                <c:pt idx="4">
                  <c:v>6.0</c:v>
                </c:pt>
                <c:pt idx="5">
                  <c:v>10.0</c:v>
                </c:pt>
                <c:pt idx="6">
                  <c:v>11.0</c:v>
                </c:pt>
                <c:pt idx="7">
                  <c:v>12.0</c:v>
                </c:pt>
                <c:pt idx="8">
                  <c:v>13.0</c:v>
                </c:pt>
                <c:pt idx="9">
                  <c:v>14.0</c:v>
                </c:pt>
              </c:numCache>
            </c:numRef>
          </c:cat>
          <c:val>
            <c:numRef>
              <c:f>Feuil1!$E$18:$E$27</c:f>
              <c:numCache>
                <c:formatCode>0.000</c:formatCode>
                <c:ptCount val="10"/>
                <c:pt idx="0">
                  <c:v>0.00361766380578743</c:v>
                </c:pt>
                <c:pt idx="1">
                  <c:v>0.10795057513978</c:v>
                </c:pt>
                <c:pt idx="2">
                  <c:v>0.0859614302026139</c:v>
                </c:pt>
                <c:pt idx="3">
                  <c:v>0.0615253464274574</c:v>
                </c:pt>
                <c:pt idx="4">
                  <c:v>0.0766800374074212</c:v>
                </c:pt>
                <c:pt idx="5">
                  <c:v>0.0551616466262625</c:v>
                </c:pt>
                <c:pt idx="6">
                  <c:v>0.0674407129082821</c:v>
                </c:pt>
                <c:pt idx="7">
                  <c:v>0.0341113083925817</c:v>
                </c:pt>
                <c:pt idx="8">
                  <c:v>0.032645717896548</c:v>
                </c:pt>
                <c:pt idx="9">
                  <c:v>0.0351901935111265</c:v>
                </c:pt>
              </c:numCache>
            </c:numRef>
          </c:val>
        </c:ser>
        <c:ser>
          <c:idx val="3"/>
          <c:order val="3"/>
          <c:tx>
            <c:strRef>
              <c:f>Feuil1!$F$17</c:f>
              <c:strCache>
                <c:ptCount val="1"/>
                <c:pt idx="0">
                  <c:v>Be'eri</c:v>
                </c:pt>
              </c:strCache>
            </c:strRef>
          </c:tx>
          <c:spPr>
            <a:ln w="25400">
              <a:solidFill>
                <a:srgbClr val="00FF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2CFFF9"/>
              </a:solidFill>
            </c:spPr>
          </c:marker>
          <c:cat>
            <c:numRef>
              <c:f>Feuil1!$B$18:$B$27</c:f>
              <c:numCache>
                <c:formatCode>General</c:formatCode>
                <c:ptCount val="10"/>
                <c:pt idx="0">
                  <c:v>1.0</c:v>
                </c:pt>
                <c:pt idx="1">
                  <c:v>3.0</c:v>
                </c:pt>
                <c:pt idx="2">
                  <c:v>4.0</c:v>
                </c:pt>
                <c:pt idx="3">
                  <c:v>5.0</c:v>
                </c:pt>
                <c:pt idx="4">
                  <c:v>6.0</c:v>
                </c:pt>
                <c:pt idx="5">
                  <c:v>10.0</c:v>
                </c:pt>
                <c:pt idx="6">
                  <c:v>11.0</c:v>
                </c:pt>
                <c:pt idx="7">
                  <c:v>12.0</c:v>
                </c:pt>
                <c:pt idx="8">
                  <c:v>13.0</c:v>
                </c:pt>
                <c:pt idx="9">
                  <c:v>14.0</c:v>
                </c:pt>
              </c:numCache>
            </c:numRef>
          </c:cat>
          <c:val>
            <c:numRef>
              <c:f>Feuil1!$F$18:$F$27</c:f>
              <c:numCache>
                <c:formatCode>0.000</c:formatCode>
                <c:ptCount val="10"/>
                <c:pt idx="0">
                  <c:v>0.023634777327675</c:v>
                </c:pt>
                <c:pt idx="1">
                  <c:v>0.0949855979754126</c:v>
                </c:pt>
                <c:pt idx="2">
                  <c:v>0.0689280909038337</c:v>
                </c:pt>
                <c:pt idx="3">
                  <c:v>0.052570503774531</c:v>
                </c:pt>
                <c:pt idx="4">
                  <c:v>0.0965748661243604</c:v>
                </c:pt>
                <c:pt idx="5">
                  <c:v>0.0349582605379757</c:v>
                </c:pt>
                <c:pt idx="8">
                  <c:v>0.0409182438625379</c:v>
                </c:pt>
              </c:numCache>
            </c:numRef>
          </c:val>
        </c:ser>
        <c:ser>
          <c:idx val="9"/>
          <c:order val="4"/>
          <c:tx>
            <c:strRef>
              <c:f>Feuil1!$G$17</c:f>
              <c:strCache>
                <c:ptCount val="1"/>
                <c:pt idx="0">
                  <c:v>Garba IVD 8274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cat>
            <c:numRef>
              <c:f>Feuil1!$B$18:$B$27</c:f>
              <c:numCache>
                <c:formatCode>General</c:formatCode>
                <c:ptCount val="10"/>
                <c:pt idx="0">
                  <c:v>1.0</c:v>
                </c:pt>
                <c:pt idx="1">
                  <c:v>3.0</c:v>
                </c:pt>
                <c:pt idx="2">
                  <c:v>4.0</c:v>
                </c:pt>
                <c:pt idx="3">
                  <c:v>5.0</c:v>
                </c:pt>
                <c:pt idx="4">
                  <c:v>6.0</c:v>
                </c:pt>
                <c:pt idx="5">
                  <c:v>10.0</c:v>
                </c:pt>
                <c:pt idx="6">
                  <c:v>11.0</c:v>
                </c:pt>
                <c:pt idx="7">
                  <c:v>12.0</c:v>
                </c:pt>
                <c:pt idx="8">
                  <c:v>13.0</c:v>
                </c:pt>
                <c:pt idx="9">
                  <c:v>14.0</c:v>
                </c:pt>
              </c:numCache>
            </c:numRef>
          </c:cat>
          <c:val>
            <c:numRef>
              <c:f>Feuil1!$G$18:$G$27</c:f>
              <c:numCache>
                <c:formatCode>0.000</c:formatCode>
                <c:ptCount val="10"/>
                <c:pt idx="0">
                  <c:v>-0.0152221592097508</c:v>
                </c:pt>
                <c:pt idx="1">
                  <c:v>0.0816216364174311</c:v>
                </c:pt>
                <c:pt idx="2">
                  <c:v>0.0511993239434019</c:v>
                </c:pt>
                <c:pt idx="3">
                  <c:v>0.0340870980805179</c:v>
                </c:pt>
                <c:pt idx="4">
                  <c:v>0.0628917529217878</c:v>
                </c:pt>
                <c:pt idx="5">
                  <c:v>0.0400979001903867</c:v>
                </c:pt>
                <c:pt idx="6">
                  <c:v>0.0476966547125248</c:v>
                </c:pt>
                <c:pt idx="7">
                  <c:v>0.0300205922904271</c:v>
                </c:pt>
                <c:pt idx="8">
                  <c:v>0.0173460914067682</c:v>
                </c:pt>
                <c:pt idx="9">
                  <c:v>0.0193959263278947</c:v>
                </c:pt>
              </c:numCache>
            </c:numRef>
          </c:val>
        </c:ser>
        <c:ser>
          <c:idx val="10"/>
          <c:order val="5"/>
          <c:tx>
            <c:strRef>
              <c:f>Feuil1!$H$17</c:f>
              <c:strCache>
                <c:ptCount val="1"/>
                <c:pt idx="0">
                  <c:v>Allobroges</c:v>
                </c:pt>
              </c:strCache>
            </c:strRef>
          </c:tx>
          <c:spPr>
            <a:ln>
              <a:solidFill>
                <a:srgbClr val="FFFF00"/>
              </a:solidFill>
            </a:ln>
          </c:spPr>
          <c:marker>
            <c:symbol val="none"/>
          </c:marker>
          <c:cat>
            <c:numRef>
              <c:f>Feuil1!$B$18:$B$27</c:f>
              <c:numCache>
                <c:formatCode>General</c:formatCode>
                <c:ptCount val="10"/>
                <c:pt idx="0">
                  <c:v>1.0</c:v>
                </c:pt>
                <c:pt idx="1">
                  <c:v>3.0</c:v>
                </c:pt>
                <c:pt idx="2">
                  <c:v>4.0</c:v>
                </c:pt>
                <c:pt idx="3">
                  <c:v>5.0</c:v>
                </c:pt>
                <c:pt idx="4">
                  <c:v>6.0</c:v>
                </c:pt>
                <c:pt idx="5">
                  <c:v>10.0</c:v>
                </c:pt>
                <c:pt idx="6">
                  <c:v>11.0</c:v>
                </c:pt>
                <c:pt idx="7">
                  <c:v>12.0</c:v>
                </c:pt>
                <c:pt idx="8">
                  <c:v>13.0</c:v>
                </c:pt>
                <c:pt idx="9">
                  <c:v>14.0</c:v>
                </c:pt>
              </c:numCache>
            </c:numRef>
          </c:cat>
          <c:val>
            <c:numRef>
              <c:f>Feuil1!$H$18:$H$27</c:f>
              <c:numCache>
                <c:formatCode>0.000</c:formatCode>
                <c:ptCount val="10"/>
                <c:pt idx="0">
                  <c:v>0.00156425817472883</c:v>
                </c:pt>
                <c:pt idx="1">
                  <c:v>0.0747822118871255</c:v>
                </c:pt>
                <c:pt idx="2">
                  <c:v>0.0530051248066643</c:v>
                </c:pt>
                <c:pt idx="3">
                  <c:v>0.0206641251110857</c:v>
                </c:pt>
                <c:pt idx="4">
                  <c:v>0.0614885385123498</c:v>
                </c:pt>
                <c:pt idx="5">
                  <c:v>0.0400979001903867</c:v>
                </c:pt>
                <c:pt idx="6">
                  <c:v>0.0405685665079807</c:v>
                </c:pt>
                <c:pt idx="7">
                  <c:v>0.0118349136814293</c:v>
                </c:pt>
                <c:pt idx="8">
                  <c:v>0.0359736612454755</c:v>
                </c:pt>
                <c:pt idx="9">
                  <c:v>0.0112780361057152</c:v>
                </c:pt>
              </c:numCache>
            </c:numRef>
          </c:val>
        </c:ser>
        <c:marker val="1"/>
        <c:axId val="282109800"/>
        <c:axId val="344799080"/>
      </c:lineChart>
      <c:catAx>
        <c:axId val="282109800"/>
        <c:scaling>
          <c:orientation val="minMax"/>
        </c:scaling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344799080"/>
        <c:crosses val="autoZero"/>
        <c:auto val="1"/>
        <c:lblAlgn val="ctr"/>
        <c:lblOffset val="100"/>
        <c:tickLblSkip val="1"/>
        <c:tickMarkSkip val="1"/>
      </c:catAx>
      <c:valAx>
        <c:axId val="344799080"/>
        <c:scaling>
          <c:orientation val="minMax"/>
          <c:max val="0.15"/>
          <c:min val="-0.05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Log10 differences from E. h. onager</a:t>
                </a:r>
              </a:p>
            </c:rich>
          </c:tx>
          <c:layout>
            <c:manualLayout>
              <c:xMode val="edge"/>
              <c:yMode val="edge"/>
              <c:x val="0.0305164319248826"/>
              <c:y val="0.146245269065124"/>
            </c:manualLayout>
          </c:layout>
          <c:spPr>
            <a:noFill/>
            <a:ln w="25400">
              <a:noFill/>
            </a:ln>
          </c:spPr>
        </c:title>
        <c:numFmt formatCode="0.00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282109800"/>
        <c:crosses val="autoZero"/>
        <c:crossBetween val="midCat"/>
        <c:majorUnit val="0.05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72302317844072"/>
          <c:y val="0.359684386827337"/>
          <c:w val="0.200652471257994"/>
          <c:h val="0.49247335450472"/>
        </c:manualLayout>
      </c:layout>
      <c:spPr>
        <a:solidFill>
          <a:srgbClr val="FFFFFF"/>
        </a:solidFill>
        <a:ln w="25400">
          <a:noFill/>
        </a:ln>
      </c:sp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Geneva"/>
          <a:ea typeface="Geneva"/>
          <a:cs typeface="Geneva"/>
        </a:defRPr>
      </a:pPr>
      <a:endParaRPr lang="fr-FR"/>
    </a:p>
  </c:txPr>
  <c:printSettings>
    <c:headerFooter/>
    <c:pageMargins b="1.0" l="0.75" r="0.75" t="1.0" header="0.4921259845" footer="0.492125984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50800</xdr:colOff>
      <xdr:row>3</xdr:row>
      <xdr:rowOff>127000</xdr:rowOff>
    </xdr:from>
    <xdr:to>
      <xdr:col>15</xdr:col>
      <xdr:colOff>800100</xdr:colOff>
      <xdr:row>28</xdr:row>
      <xdr:rowOff>127000</xdr:rowOff>
    </xdr:to>
    <xdr:graphicFrame macro="">
      <xdr:nvGraphicFramePr>
        <xdr:cNvPr id="105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O29"/>
  <sheetViews>
    <sheetView tabSelected="1" workbookViewId="0">
      <selection activeCell="C2" sqref="C2"/>
    </sheetView>
  </sheetViews>
  <sheetFormatPr baseColWidth="10" defaultColWidth="10.83203125" defaultRowHeight="13"/>
  <cols>
    <col min="2" max="2" width="6.5" style="1" customWidth="1"/>
    <col min="3" max="3" width="11.83203125" style="4" customWidth="1"/>
    <col min="4" max="6" width="10.83203125" style="4"/>
    <col min="7" max="7" width="12.6640625" style="4" customWidth="1"/>
    <col min="8" max="11" width="10.83203125" style="4"/>
    <col min="12" max="12" width="11.83203125" style="4" customWidth="1"/>
    <col min="13" max="13" width="10.83203125" style="4"/>
  </cols>
  <sheetData>
    <row r="1" spans="1:15" s="14" customFormat="1">
      <c r="B1" s="6"/>
      <c r="C1" s="14" t="s">
        <v>16</v>
      </c>
      <c r="D1" s="6" t="s">
        <v>11</v>
      </c>
      <c r="F1" s="6" t="s">
        <v>4</v>
      </c>
      <c r="G1" s="6"/>
      <c r="H1" s="6" t="s">
        <v>7</v>
      </c>
      <c r="I1" s="6"/>
      <c r="J1" s="6"/>
      <c r="K1" s="6"/>
      <c r="L1" s="6"/>
      <c r="M1" s="6"/>
    </row>
    <row r="2" spans="1:15" s="6" customFormat="1">
      <c r="H2" s="6" t="s">
        <v>8</v>
      </c>
      <c r="J2" s="7"/>
      <c r="O2" s="7"/>
    </row>
    <row r="3" spans="1:15" s="6" customFormat="1">
      <c r="C3" s="20">
        <v>916</v>
      </c>
      <c r="D3" s="7" t="s">
        <v>9</v>
      </c>
      <c r="E3" s="14" t="s">
        <v>12</v>
      </c>
      <c r="F3" s="6" t="s">
        <v>2</v>
      </c>
      <c r="G3" s="16">
        <v>8274</v>
      </c>
      <c r="H3" s="6" t="s">
        <v>5</v>
      </c>
      <c r="J3" s="7"/>
      <c r="O3" s="7"/>
    </row>
    <row r="4" spans="1:15" s="6" customFormat="1">
      <c r="A4" s="18" t="s">
        <v>3</v>
      </c>
      <c r="C4" s="14" t="s">
        <v>13</v>
      </c>
      <c r="D4" s="15" t="s">
        <v>10</v>
      </c>
      <c r="E4" s="19" t="s">
        <v>15</v>
      </c>
      <c r="F4" s="6" t="s">
        <v>0</v>
      </c>
      <c r="G4" s="12" t="s">
        <v>14</v>
      </c>
      <c r="H4" s="6" t="s">
        <v>6</v>
      </c>
      <c r="I4" s="15"/>
      <c r="L4" s="14"/>
      <c r="O4" s="7"/>
    </row>
    <row r="5" spans="1:15">
      <c r="A5" s="11">
        <v>210.24137931034483</v>
      </c>
      <c r="B5" s="1">
        <v>1</v>
      </c>
      <c r="C5" s="17">
        <v>239</v>
      </c>
      <c r="D5" s="2">
        <v>233</v>
      </c>
      <c r="E5">
        <v>212</v>
      </c>
      <c r="F5" s="4">
        <v>222</v>
      </c>
      <c r="G5" s="2">
        <v>203</v>
      </c>
      <c r="H5">
        <v>211</v>
      </c>
      <c r="I5" s="2"/>
      <c r="J5" s="10"/>
      <c r="K5"/>
      <c r="L5"/>
      <c r="N5" s="4"/>
      <c r="O5" s="2"/>
    </row>
    <row r="6" spans="1:15">
      <c r="A6" s="11">
        <v>26.517241379310338</v>
      </c>
      <c r="B6" s="1">
        <v>3</v>
      </c>
      <c r="C6" s="17">
        <v>37</v>
      </c>
      <c r="D6" s="2">
        <v>34</v>
      </c>
      <c r="E6">
        <v>34</v>
      </c>
      <c r="F6" s="4">
        <v>33</v>
      </c>
      <c r="G6" s="2">
        <v>32</v>
      </c>
      <c r="H6">
        <v>31.5</v>
      </c>
      <c r="I6" s="2"/>
      <c r="J6" s="10"/>
      <c r="K6"/>
      <c r="L6"/>
      <c r="N6" s="4"/>
      <c r="O6" s="2"/>
    </row>
    <row r="7" spans="1:15">
      <c r="A7" s="11">
        <v>21.331034482758621</v>
      </c>
      <c r="B7" s="1">
        <v>4</v>
      </c>
      <c r="C7" s="17">
        <v>28</v>
      </c>
      <c r="D7" s="2">
        <v>26.1</v>
      </c>
      <c r="E7">
        <v>26</v>
      </c>
      <c r="F7" s="4">
        <v>25</v>
      </c>
      <c r="G7" s="2">
        <v>24</v>
      </c>
      <c r="H7">
        <v>24.1</v>
      </c>
      <c r="I7" s="2"/>
      <c r="J7" s="10"/>
      <c r="K7"/>
      <c r="L7"/>
      <c r="N7" s="4"/>
      <c r="O7" s="2"/>
    </row>
    <row r="8" spans="1:15">
      <c r="A8" s="11">
        <v>42.527586206896551</v>
      </c>
      <c r="B8" s="1">
        <v>5</v>
      </c>
      <c r="C8" s="17">
        <v>52</v>
      </c>
      <c r="D8" s="2">
        <v>50</v>
      </c>
      <c r="E8">
        <v>49</v>
      </c>
      <c r="F8" s="8">
        <v>48</v>
      </c>
      <c r="G8" s="2">
        <v>46</v>
      </c>
      <c r="H8">
        <v>44.6</v>
      </c>
      <c r="I8" s="2"/>
      <c r="J8" s="10"/>
      <c r="K8"/>
      <c r="L8"/>
      <c r="N8" s="4"/>
      <c r="O8" s="2"/>
    </row>
    <row r="9" spans="1:15">
      <c r="A9" s="11">
        <v>26.820689655172412</v>
      </c>
      <c r="B9" s="1">
        <v>6</v>
      </c>
      <c r="C9" s="17">
        <v>36.5</v>
      </c>
      <c r="D9" s="2">
        <v>35</v>
      </c>
      <c r="E9">
        <v>32</v>
      </c>
      <c r="F9" s="8">
        <v>33.5</v>
      </c>
      <c r="G9" s="2">
        <v>31</v>
      </c>
      <c r="H9">
        <v>30.9</v>
      </c>
      <c r="I9" s="2"/>
      <c r="J9" s="10"/>
      <c r="K9"/>
      <c r="L9"/>
      <c r="N9" s="4"/>
      <c r="O9" s="2"/>
    </row>
    <row r="10" spans="1:15">
      <c r="A10" s="11">
        <v>38.751724137931035</v>
      </c>
      <c r="B10" s="1">
        <v>10</v>
      </c>
      <c r="C10" s="17">
        <v>50.5</v>
      </c>
      <c r="D10" s="2">
        <v>46</v>
      </c>
      <c r="E10">
        <v>44</v>
      </c>
      <c r="F10" s="4">
        <v>42</v>
      </c>
      <c r="G10" s="2">
        <v>42.5</v>
      </c>
      <c r="H10">
        <v>42.5</v>
      </c>
      <c r="I10" s="2"/>
      <c r="J10" s="10"/>
      <c r="K10"/>
      <c r="L10"/>
      <c r="N10" s="4"/>
      <c r="O10" s="2"/>
    </row>
    <row r="11" spans="1:15">
      <c r="A11" s="11">
        <v>38.527586206896558</v>
      </c>
      <c r="B11" s="1">
        <v>11</v>
      </c>
      <c r="C11" s="17">
        <v>52</v>
      </c>
      <c r="D11" s="2">
        <v>47</v>
      </c>
      <c r="E11">
        <v>45</v>
      </c>
      <c r="G11" s="2">
        <v>43</v>
      </c>
      <c r="H11">
        <v>42.3</v>
      </c>
      <c r="I11" s="2"/>
      <c r="J11" s="10"/>
      <c r="K11"/>
      <c r="L11"/>
      <c r="N11" s="4"/>
      <c r="O11" s="2"/>
    </row>
    <row r="12" spans="1:15">
      <c r="A12" s="11">
        <v>29.582758620689649</v>
      </c>
      <c r="B12" s="1">
        <v>12</v>
      </c>
      <c r="C12" s="17">
        <v>36</v>
      </c>
      <c r="D12" s="2">
        <v>34.5</v>
      </c>
      <c r="E12">
        <v>32</v>
      </c>
      <c r="G12" s="2">
        <v>31.7</v>
      </c>
      <c r="H12">
        <v>30.4</v>
      </c>
      <c r="I12" s="2"/>
      <c r="J12" s="10"/>
      <c r="K12"/>
      <c r="L12"/>
      <c r="N12" s="4"/>
      <c r="O12" s="2"/>
    </row>
    <row r="13" spans="1:15">
      <c r="A13" s="11">
        <v>24.11724137931035</v>
      </c>
      <c r="B13" s="1">
        <v>13</v>
      </c>
      <c r="C13" s="17">
        <v>29.5</v>
      </c>
      <c r="D13" s="2">
        <v>28.2</v>
      </c>
      <c r="E13">
        <v>26</v>
      </c>
      <c r="F13" s="8">
        <v>26.5</v>
      </c>
      <c r="G13" s="2">
        <v>25.1</v>
      </c>
      <c r="H13">
        <v>26.2</v>
      </c>
      <c r="I13" s="2"/>
      <c r="J13" s="10"/>
      <c r="K13"/>
      <c r="L13"/>
      <c r="N13" s="4"/>
      <c r="O13" s="2"/>
    </row>
    <row r="14" spans="1:15">
      <c r="A14" s="11">
        <v>25.820689655172412</v>
      </c>
      <c r="B14" s="1">
        <v>14</v>
      </c>
      <c r="C14" s="17">
        <v>31</v>
      </c>
      <c r="D14" s="2">
        <v>29.5</v>
      </c>
      <c r="E14">
        <v>28</v>
      </c>
      <c r="G14" s="2">
        <v>27</v>
      </c>
      <c r="H14">
        <v>26.5</v>
      </c>
      <c r="I14" s="2"/>
      <c r="J14" s="10"/>
      <c r="K14"/>
      <c r="L14"/>
      <c r="N14" s="4"/>
      <c r="O14" s="2"/>
    </row>
    <row r="15" spans="1:15">
      <c r="A15" s="11">
        <v>33.948275862068968</v>
      </c>
      <c r="B15" s="1">
        <v>7</v>
      </c>
      <c r="C15" s="17">
        <v>44</v>
      </c>
      <c r="D15" s="2">
        <v>41.5</v>
      </c>
      <c r="E15">
        <v>39</v>
      </c>
      <c r="G15" s="2">
        <v>37</v>
      </c>
      <c r="H15">
        <v>35.6</v>
      </c>
      <c r="I15" s="2"/>
      <c r="J15" s="10"/>
      <c r="K15"/>
      <c r="L15"/>
      <c r="N15" s="4"/>
      <c r="O15" s="2"/>
    </row>
    <row r="16" spans="1:15">
      <c r="A16" s="11">
        <v>12.372413793103449</v>
      </c>
      <c r="B16" s="1">
        <v>8</v>
      </c>
      <c r="C16" s="17">
        <v>15.5</v>
      </c>
      <c r="D16" s="2">
        <v>16.5</v>
      </c>
      <c r="E16">
        <v>14.5</v>
      </c>
      <c r="G16" s="2">
        <v>16.7</v>
      </c>
      <c r="H16">
        <v>11.1</v>
      </c>
      <c r="I16" s="2"/>
      <c r="J16" s="10"/>
      <c r="K16"/>
      <c r="L16"/>
      <c r="N16" s="4"/>
      <c r="O16" s="2"/>
    </row>
    <row r="17" spans="1:15" s="14" customFormat="1">
      <c r="A17" s="13" t="s">
        <v>1</v>
      </c>
      <c r="B17" s="6"/>
      <c r="C17" s="7" t="str">
        <f>C4</f>
        <v>Mosbach 916</v>
      </c>
      <c r="D17" s="7" t="str">
        <f>D4</f>
        <v>Ubeidiyeh 73</v>
      </c>
      <c r="E17" s="7" t="str">
        <f>E4</f>
        <v>Elands 9388</v>
      </c>
      <c r="F17" s="6" t="str">
        <f t="shared" ref="F17:H17" si="0">F4</f>
        <v>Be'eri</v>
      </c>
      <c r="G17" s="7" t="str">
        <f>G4</f>
        <v>Garba IVD 8274</v>
      </c>
      <c r="H17" s="7" t="str">
        <f t="shared" si="0"/>
        <v>Allobroges</v>
      </c>
      <c r="I17" s="6"/>
      <c r="K17" s="6"/>
      <c r="L17" s="6"/>
      <c r="M17" s="6"/>
      <c r="N17" s="6"/>
      <c r="O17" s="12"/>
    </row>
    <row r="18" spans="1:15">
      <c r="A18" s="9">
        <f>LOG10(A5)</f>
        <v>2.3227181971229638</v>
      </c>
      <c r="B18" s="1">
        <v>1</v>
      </c>
      <c r="C18" s="5">
        <f>LOG10(C5)-$A18</f>
        <v>5.5679703825173732E-2</v>
      </c>
      <c r="D18" s="5">
        <f>LOG10(D5)-$A18</f>
        <v>4.4637723903055093E-2</v>
      </c>
      <c r="E18" s="5">
        <f>LOG10(E5)-$A18</f>
        <v>3.61766380578743E-3</v>
      </c>
      <c r="F18" s="5">
        <f t="shared" ref="F18:H23" si="1">LOG10(F5)-$A18</f>
        <v>2.3634777327675049E-2</v>
      </c>
      <c r="G18" s="5">
        <f>LOG10(G5)-$A18</f>
        <v>-1.5222159209750785E-2</v>
      </c>
      <c r="H18" s="5">
        <f t="shared" si="1"/>
        <v>1.5642581747288276E-3</v>
      </c>
      <c r="I18" s="5"/>
      <c r="J18" s="3"/>
      <c r="K18" s="5"/>
      <c r="L18" s="5"/>
      <c r="M18" s="5"/>
      <c r="N18" s="5"/>
      <c r="O18" s="3"/>
    </row>
    <row r="19" spans="1:15">
      <c r="A19" s="9">
        <f t="shared" ref="A19:A29" si="2">LOG10(A6)</f>
        <v>1.4235283419024749</v>
      </c>
      <c r="B19" s="1">
        <v>3</v>
      </c>
      <c r="C19" s="5">
        <f>LOG10(C6)-$A19</f>
        <v>0.14467338216452008</v>
      </c>
      <c r="D19" s="5">
        <f>LOG10(D6)-$A19</f>
        <v>0.10795057513978024</v>
      </c>
      <c r="E19" s="5">
        <f>LOG10(E6)-$A19</f>
        <v>0.10795057513978024</v>
      </c>
      <c r="F19" s="5">
        <f t="shared" si="1"/>
        <v>9.4985597975412617E-2</v>
      </c>
      <c r="G19" s="5">
        <f>LOG10(G6)-$A19</f>
        <v>8.1621636417431143E-2</v>
      </c>
      <c r="H19" s="5">
        <f t="shared" si="1"/>
        <v>7.4782211887125527E-2</v>
      </c>
      <c r="I19" s="5"/>
      <c r="J19" s="3"/>
      <c r="K19" s="5"/>
      <c r="L19" s="5"/>
      <c r="M19" s="5"/>
      <c r="N19" s="5"/>
      <c r="O19" s="3"/>
    </row>
    <row r="20" spans="1:15">
      <c r="A20" s="9">
        <f t="shared" si="2"/>
        <v>1.329011917768204</v>
      </c>
      <c r="B20" s="1">
        <v>4</v>
      </c>
      <c r="C20" s="5">
        <f>LOG10(C7)-$A20</f>
        <v>0.11814611357401517</v>
      </c>
      <c r="D20" s="5">
        <f>LOG10(D7)-$A20</f>
        <v>8.762858957007702E-2</v>
      </c>
      <c r="E20" s="5">
        <f>LOG10(E7)-$A20</f>
        <v>8.5961430202613931E-2</v>
      </c>
      <c r="F20" s="5">
        <f t="shared" si="1"/>
        <v>6.8928090903833672E-2</v>
      </c>
      <c r="G20" s="5">
        <f>LOG10(G7)-$A20</f>
        <v>5.1199323943401875E-2</v>
      </c>
      <c r="H20" s="5">
        <f t="shared" si="1"/>
        <v>5.3005124806664305E-2</v>
      </c>
      <c r="I20" s="5"/>
      <c r="J20" s="3"/>
      <c r="K20" s="5"/>
      <c r="L20" s="5"/>
      <c r="M20" s="5"/>
      <c r="N20" s="5"/>
      <c r="O20" s="3"/>
    </row>
    <row r="21" spans="1:15">
      <c r="A21" s="9">
        <f t="shared" si="2"/>
        <v>1.6286707336010562</v>
      </c>
      <c r="B21" s="1">
        <v>5</v>
      </c>
      <c r="C21" s="5">
        <f>LOG10(C8)-$A21</f>
        <v>8.7332610033743041E-2</v>
      </c>
      <c r="D21" s="5">
        <f>LOG10(D8)-$A21</f>
        <v>7.029927073496256E-2</v>
      </c>
      <c r="E21" s="5">
        <f>LOG10(E8)-$A21</f>
        <v>6.1525346427457439E-2</v>
      </c>
      <c r="F21" s="5">
        <f t="shared" si="1"/>
        <v>5.2570503774530986E-2</v>
      </c>
      <c r="G21" s="5">
        <f>LOG10(G8)-$A21</f>
        <v>3.4087098080517908E-2</v>
      </c>
      <c r="H21" s="5">
        <f t="shared" si="1"/>
        <v>2.0664125111085729E-2</v>
      </c>
      <c r="I21" s="5"/>
      <c r="J21" s="3"/>
      <c r="K21" s="5"/>
      <c r="L21" s="5"/>
      <c r="M21" s="5"/>
      <c r="N21" s="5"/>
      <c r="O21" s="3"/>
    </row>
    <row r="22" spans="1:15">
      <c r="A22" s="9">
        <f t="shared" si="2"/>
        <v>1.4284699409124848</v>
      </c>
      <c r="B22" s="1">
        <v>6</v>
      </c>
      <c r="C22" s="5">
        <f>LOG10(C9)-$A22</f>
        <v>0.13382292354398984</v>
      </c>
      <c r="D22" s="5">
        <f>LOG10(D9)-$A22</f>
        <v>0.11559810343779087</v>
      </c>
      <c r="E22" s="5">
        <f>LOG10(E9)-$A22</f>
        <v>7.6680037407421242E-2</v>
      </c>
      <c r="F22" s="5">
        <f t="shared" si="1"/>
        <v>9.6574866124360392E-2</v>
      </c>
      <c r="G22" s="5">
        <f>LOG10(G9)-$A22</f>
        <v>6.2891752921787836E-2</v>
      </c>
      <c r="H22" s="5">
        <f t="shared" si="1"/>
        <v>6.1488538512349811E-2</v>
      </c>
      <c r="I22" s="5"/>
      <c r="J22" s="3"/>
      <c r="K22" s="5"/>
      <c r="L22" s="5"/>
      <c r="M22" s="5"/>
      <c r="N22" s="5"/>
      <c r="O22" s="3"/>
    </row>
    <row r="23" spans="1:15">
      <c r="A23" s="9">
        <f t="shared" si="2"/>
        <v>1.5882910298599249</v>
      </c>
      <c r="B23" s="1">
        <v>10</v>
      </c>
      <c r="C23" s="5">
        <f>LOG10(C10)-$A23</f>
        <v>0.11500034825873651</v>
      </c>
      <c r="D23" s="5">
        <f>LOG10(D10)-$A23</f>
        <v>7.446680182164922E-2</v>
      </c>
      <c r="E23" s="5">
        <f>LOG10(E10)-$A23</f>
        <v>5.516164662626255E-2</v>
      </c>
      <c r="F23" s="5">
        <f t="shared" si="1"/>
        <v>3.4958260537975683E-2</v>
      </c>
      <c r="G23" s="5">
        <f>LOG10(G10)-$A23</f>
        <v>4.0097900190386726E-2</v>
      </c>
      <c r="H23" s="5">
        <f t="shared" si="1"/>
        <v>4.0097900190386726E-2</v>
      </c>
      <c r="I23" s="5"/>
      <c r="J23" s="3"/>
      <c r="K23" s="5"/>
      <c r="L23" s="5"/>
      <c r="M23" s="5"/>
      <c r="N23" s="5"/>
      <c r="O23" s="3"/>
    </row>
    <row r="24" spans="1:15">
      <c r="A24" s="9">
        <f t="shared" si="2"/>
        <v>1.5857718008670616</v>
      </c>
      <c r="B24" s="1">
        <v>11</v>
      </c>
      <c r="C24" s="5">
        <f>LOG10(C11)-$A24</f>
        <v>0.13023154276773763</v>
      </c>
      <c r="D24" s="5">
        <f>LOG10(D11)-$A24</f>
        <v>8.6326057068655926E-2</v>
      </c>
      <c r="E24" s="5">
        <f>LOG10(E11)-$A24</f>
        <v>6.744071290828213E-2</v>
      </c>
      <c r="F24" s="5"/>
      <c r="G24" s="5">
        <f>LOG10(G11)-$A24</f>
        <v>4.7696654712524822E-2</v>
      </c>
      <c r="H24" s="5">
        <f t="shared" ref="H24:H25" si="3">LOG10(H11)-$A24</f>
        <v>4.0568566507980686E-2</v>
      </c>
      <c r="I24" s="5"/>
      <c r="J24" s="3"/>
      <c r="K24" s="5"/>
      <c r="L24" s="5"/>
      <c r="M24" s="5"/>
      <c r="N24" s="5"/>
      <c r="O24" s="3"/>
    </row>
    <row r="25" spans="1:15">
      <c r="A25" s="9">
        <f t="shared" si="2"/>
        <v>1.4710386699273243</v>
      </c>
      <c r="B25" s="1">
        <v>12</v>
      </c>
      <c r="C25" s="5">
        <f>LOG10(C12)-$A25</f>
        <v>8.5263830839962917E-2</v>
      </c>
      <c r="D25" s="5">
        <f>LOG10(D12)-$A25</f>
        <v>6.678042514594984E-2</v>
      </c>
      <c r="E25" s="5">
        <f>LOG10(E12)-$A25</f>
        <v>3.4111308392581696E-2</v>
      </c>
      <c r="F25" s="5"/>
      <c r="G25" s="5">
        <f>LOG10(G12)-$A25</f>
        <v>3.0020592290427084E-2</v>
      </c>
      <c r="H25" s="5">
        <f t="shared" si="3"/>
        <v>1.1834913681429304E-2</v>
      </c>
      <c r="I25" s="5"/>
      <c r="J25" s="3"/>
      <c r="K25" s="5"/>
      <c r="L25" s="5"/>
      <c r="M25" s="5"/>
      <c r="N25" s="5"/>
      <c r="O25" s="3"/>
    </row>
    <row r="26" spans="1:15">
      <c r="A26" s="9">
        <f t="shared" si="2"/>
        <v>1.38232763007427</v>
      </c>
      <c r="B26" s="1">
        <v>13</v>
      </c>
      <c r="C26" s="5">
        <f>LOG10(C13)-$A26</f>
        <v>8.7494385903893024E-2</v>
      </c>
      <c r="D26" s="5">
        <f>LOG10(D13)-$A26</f>
        <v>6.7921478245091205E-2</v>
      </c>
      <c r="E26" s="5">
        <f>LOG10(E13)-$A26</f>
        <v>3.2645717896548021E-2</v>
      </c>
      <c r="F26" s="5">
        <f t="shared" ref="F26:H26" si="4">LOG10(F13)-$A26</f>
        <v>4.0918243862537951E-2</v>
      </c>
      <c r="G26" s="5">
        <f>LOG10(G13)-$A26</f>
        <v>1.7346091406768238E-2</v>
      </c>
      <c r="H26" s="5">
        <f t="shared" si="4"/>
        <v>3.5973661245475519E-2</v>
      </c>
      <c r="I26" s="5"/>
      <c r="J26" s="3"/>
      <c r="K26" s="5"/>
      <c r="L26" s="5"/>
      <c r="M26" s="5"/>
      <c r="N26" s="5"/>
      <c r="O26" s="3"/>
    </row>
    <row r="27" spans="1:15">
      <c r="A27" s="9">
        <f t="shared" si="2"/>
        <v>1.4119678378310927</v>
      </c>
      <c r="B27" s="1">
        <v>14</v>
      </c>
      <c r="C27" s="5">
        <f>LOG10(C14)-$A27</f>
        <v>7.9393856003179941E-2</v>
      </c>
      <c r="D27" s="5">
        <f>LOG10(D14)-$A27</f>
        <v>5.7854178147070279E-2</v>
      </c>
      <c r="E27" s="5">
        <f>LOG10(E14)-$A27</f>
        <v>3.5190193511126511E-2</v>
      </c>
      <c r="F27" s="5"/>
      <c r="G27" s="5">
        <f>LOG10(G14)-$A27</f>
        <v>1.9395926327894664E-2</v>
      </c>
      <c r="H27" s="5">
        <f t="shared" ref="H27" si="5">LOG10(H14)-$A27</f>
        <v>1.1278036105715206E-2</v>
      </c>
      <c r="I27" s="5"/>
      <c r="J27" s="9"/>
      <c r="K27" s="5"/>
      <c r="L27" s="5"/>
      <c r="M27" s="5"/>
      <c r="N27" s="5"/>
      <c r="O27" s="3"/>
    </row>
    <row r="28" spans="1:15">
      <c r="A28" s="9">
        <f t="shared" si="2"/>
        <v>1.5308177225751809</v>
      </c>
      <c r="B28" s="1">
        <v>7</v>
      </c>
      <c r="C28" s="5">
        <f>LOG10(C15)-$A28</f>
        <v>0.11263495391100653</v>
      </c>
      <c r="D28" s="5">
        <f>LOG10(D15)-$A28</f>
        <v>8.7230374136911815E-2</v>
      </c>
      <c r="E28" s="5">
        <f>LOG10(E15)-$A28</f>
        <v>6.0246884451318206E-2</v>
      </c>
      <c r="F28" s="5"/>
      <c r="G28" s="5">
        <f>LOG10(G15)-$A28</f>
        <v>3.7384001491814089E-2</v>
      </c>
      <c r="H28" s="5">
        <f t="shared" ref="H28:H29" si="6">LOG10(H15)-$A28</f>
        <v>2.0632275397694189E-2</v>
      </c>
      <c r="I28" s="5"/>
      <c r="J28" s="3"/>
      <c r="K28" s="5"/>
      <c r="L28" s="5"/>
      <c r="M28" s="5"/>
      <c r="N28" s="5"/>
      <c r="O28" s="3"/>
    </row>
    <row r="29" spans="1:15">
      <c r="A29" s="9">
        <f t="shared" si="2"/>
        <v>1.0924544364730984</v>
      </c>
      <c r="B29" s="1">
        <v>8</v>
      </c>
      <c r="C29" s="5">
        <f>LOG10(C16)-$A29</f>
        <v>9.7877261697193019E-2</v>
      </c>
      <c r="D29" s="5">
        <f>LOG10(D16)-$A29</f>
        <v>0.1250295077408079</v>
      </c>
      <c r="E29" s="5">
        <f>LOG10(E16)-$A29</f>
        <v>6.8913565761876461E-2</v>
      </c>
      <c r="F29" s="5"/>
      <c r="G29" s="5">
        <f>LOG10(G16)-$A29</f>
        <v>0.13026203467448494</v>
      </c>
      <c r="H29" s="5">
        <f t="shared" si="6"/>
        <v>-4.7131457686441003E-2</v>
      </c>
      <c r="I29" s="5"/>
      <c r="J29" s="3"/>
      <c r="K29" s="5"/>
      <c r="L29" s="5"/>
      <c r="M29" s="5"/>
      <c r="N29" s="5"/>
      <c r="O29" s="3"/>
    </row>
  </sheetData>
  <sheetCalcPr fullCalcOnLoad="1"/>
  <phoneticPr fontId="1"/>
  <pageMargins left="0.75" right="0.75" top="1" bottom="1" header="0.4921259845" footer="0.4921259845"/>
  <pageSetup paperSize="10" orientation="portrait" horizontalDpi="4294967292" verticalDpi="4294967292"/>
  <drawing r:id="rId1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MUSEUM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PALEONTOLOGIE</dc:creator>
  <cp:lastModifiedBy>Vera Eisenmann</cp:lastModifiedBy>
  <dcterms:created xsi:type="dcterms:W3CDTF">1999-08-04T11:55:04Z</dcterms:created>
  <dcterms:modified xsi:type="dcterms:W3CDTF">2014-10-09T13:14:15Z</dcterms:modified>
</cp:coreProperties>
</file>