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400" yWindow="1560" windowWidth="19820" windowHeight="1640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Feuil1!$B$2:$K$21</definedName>
  </definedNames>
  <calcPr calcId="130407" fullPrecision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3" i="1"/>
  <c r="G22"/>
  <c r="G21"/>
  <c r="G20"/>
  <c r="G19"/>
  <c r="G18"/>
  <c r="G17"/>
  <c r="G16"/>
  <c r="G15"/>
  <c r="F15"/>
  <c r="F16"/>
  <c r="F17"/>
  <c r="F18"/>
  <c r="F19"/>
  <c r="F20"/>
  <c r="F21"/>
  <c r="F23"/>
  <c r="E15"/>
  <c r="E16"/>
  <c r="E17"/>
  <c r="E18"/>
  <c r="E19"/>
  <c r="E20"/>
  <c r="E21"/>
  <c r="E22"/>
  <c r="E23"/>
  <c r="B23"/>
  <c r="A23"/>
  <c r="C23"/>
  <c r="D23"/>
  <c r="A22"/>
  <c r="C22"/>
  <c r="D22"/>
  <c r="A17"/>
  <c r="A18"/>
  <c r="A19"/>
  <c r="A20"/>
  <c r="A21"/>
  <c r="B16"/>
  <c r="B17"/>
  <c r="B18"/>
  <c r="B19"/>
  <c r="B20"/>
  <c r="B21"/>
  <c r="B22"/>
  <c r="D15"/>
  <c r="A16"/>
  <c r="D16"/>
  <c r="D17"/>
  <c r="D18"/>
  <c r="D19"/>
  <c r="D20"/>
  <c r="D21"/>
  <c r="C15"/>
  <c r="C16"/>
  <c r="C17"/>
  <c r="C18"/>
  <c r="C19"/>
  <c r="C20"/>
  <c r="C21"/>
</calcChain>
</file>

<file path=xl/sharedStrings.xml><?xml version="1.0" encoding="utf-8"?>
<sst xmlns="http://schemas.openxmlformats.org/spreadsheetml/2006/main" count="16" uniqueCount="16">
  <si>
    <t>Logs E.h.o.</t>
  </si>
  <si>
    <t>n=30</t>
  </si>
  <si>
    <t>Arab</t>
    <phoneticPr fontId="2"/>
  </si>
  <si>
    <t>Pony</t>
    <phoneticPr fontId="2"/>
  </si>
  <si>
    <t>Muzzle length</t>
    <phoneticPr fontId="2"/>
  </si>
  <si>
    <t>Muzzle width</t>
    <phoneticPr fontId="2"/>
  </si>
  <si>
    <t>Muzzle constriction</t>
    <phoneticPr fontId="2"/>
  </si>
  <si>
    <t>Palatal length</t>
    <phoneticPr fontId="2"/>
  </si>
  <si>
    <t>Frontal width</t>
    <phoneticPr fontId="2"/>
  </si>
  <si>
    <t>Choanal length</t>
    <phoneticPr fontId="2"/>
  </si>
  <si>
    <t>Facial height</t>
    <phoneticPr fontId="2"/>
  </si>
  <si>
    <t>Choanal width</t>
    <phoneticPr fontId="2"/>
  </si>
  <si>
    <t>Abu Zeyid</t>
    <phoneticPr fontId="2"/>
  </si>
  <si>
    <t>Val di Chiana X</t>
    <phoneticPr fontId="2"/>
  </si>
  <si>
    <t>Auvernier</t>
    <phoneticPr fontId="2"/>
  </si>
  <si>
    <t>Kurganes</t>
    <phoneticPr fontId="2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</si>
</sst>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b/>
      <sz val="9"/>
      <name val="Geneva"/>
    </font>
    <font>
      <sz val="8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top"/>
    </xf>
    <xf numFmtId="165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/>
    <xf numFmtId="16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/>
    <xf numFmtId="165" fontId="1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/>
    <xf numFmtId="165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165" fontId="1" fillId="0" borderId="0" xfId="0" applyNumberFormat="1" applyFont="1" applyFill="1"/>
    <xf numFmtId="0" fontId="1" fillId="0" borderId="0" xfId="0" applyFont="1" applyFill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165" fontId="0" fillId="0" borderId="0" xfId="0" applyNumberFormat="1" applyAlignme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Simpson's diagram of Arab and Pony crania</a:t>
            </a:r>
          </a:p>
        </c:rich>
      </c:tx>
      <c:layout>
        <c:manualLayout>
          <c:xMode val="edge"/>
          <c:yMode val="edge"/>
          <c:x val="0.230081160740983"/>
          <c:y val="0.023668639053254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2668337343908"/>
          <c:y val="0.140423547430636"/>
          <c:w val="0.654064444476086"/>
          <c:h val="0.599515188406935"/>
        </c:manualLayout>
      </c:layout>
      <c:lineChart>
        <c:grouping val="standard"/>
        <c:ser>
          <c:idx val="4"/>
          <c:order val="0"/>
          <c:tx>
            <c:strRef>
              <c:f>Feuil1!$C$15</c:f>
              <c:strCache>
                <c:ptCount val="1"/>
                <c:pt idx="0">
                  <c:v>Arab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strRef>
              <c:f>Feuil1!$B$16:$B$23</c:f>
              <c:strCache>
                <c:ptCount val="8"/>
                <c:pt idx="0">
                  <c:v>Palatal length</c:v>
                </c:pt>
                <c:pt idx="1">
                  <c:v>Muzzle length</c:v>
                </c:pt>
                <c:pt idx="2">
                  <c:v>Muzzle width</c:v>
                </c:pt>
                <c:pt idx="3">
                  <c:v>Muzzle constriction</c:v>
                </c:pt>
                <c:pt idx="4">
                  <c:v>Frontal width</c:v>
                </c:pt>
                <c:pt idx="5">
                  <c:v>Choanal width</c:v>
                </c:pt>
                <c:pt idx="6">
                  <c:v>Choanal length</c:v>
                </c:pt>
                <c:pt idx="7">
                  <c:v>Facial height</c:v>
                </c:pt>
              </c:strCache>
            </c:strRef>
          </c:cat>
          <c:val>
            <c:numRef>
              <c:f>Feuil1!$C$16:$C$23</c:f>
              <c:numCache>
                <c:formatCode>0.000</c:formatCode>
                <c:ptCount val="8"/>
                <c:pt idx="0">
                  <c:v>0.051</c:v>
                </c:pt>
                <c:pt idx="1">
                  <c:v>0.102</c:v>
                </c:pt>
                <c:pt idx="2">
                  <c:v>0.021</c:v>
                </c:pt>
                <c:pt idx="3">
                  <c:v>-0.014</c:v>
                </c:pt>
                <c:pt idx="4">
                  <c:v>0.031</c:v>
                </c:pt>
                <c:pt idx="5">
                  <c:v>0.03</c:v>
                </c:pt>
                <c:pt idx="6">
                  <c:v>-0.013</c:v>
                </c:pt>
                <c:pt idx="7">
                  <c:v>-0.003</c:v>
                </c:pt>
              </c:numCache>
            </c:numRef>
          </c:val>
        </c:ser>
        <c:ser>
          <c:idx val="0"/>
          <c:order val="1"/>
          <c:tx>
            <c:strRef>
              <c:f>Feuil1!$D$15</c:f>
              <c:strCache>
                <c:ptCount val="1"/>
                <c:pt idx="0">
                  <c:v>Pony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Feuil1!$B$16:$B$23</c:f>
              <c:strCache>
                <c:ptCount val="8"/>
                <c:pt idx="0">
                  <c:v>Palatal length</c:v>
                </c:pt>
                <c:pt idx="1">
                  <c:v>Muzzle length</c:v>
                </c:pt>
                <c:pt idx="2">
                  <c:v>Muzzle width</c:v>
                </c:pt>
                <c:pt idx="3">
                  <c:v>Muzzle constriction</c:v>
                </c:pt>
                <c:pt idx="4">
                  <c:v>Frontal width</c:v>
                </c:pt>
                <c:pt idx="5">
                  <c:v>Choanal width</c:v>
                </c:pt>
                <c:pt idx="6">
                  <c:v>Choanal length</c:v>
                </c:pt>
                <c:pt idx="7">
                  <c:v>Facial height</c:v>
                </c:pt>
              </c:strCache>
            </c:strRef>
          </c:cat>
          <c:val>
            <c:numRef>
              <c:f>Feuil1!$D$16:$D$23</c:f>
              <c:numCache>
                <c:formatCode>0.000</c:formatCode>
                <c:ptCount val="8"/>
                <c:pt idx="0">
                  <c:v>-0.05</c:v>
                </c:pt>
                <c:pt idx="1">
                  <c:v>-0.067</c:v>
                </c:pt>
                <c:pt idx="2">
                  <c:v>-0.031</c:v>
                </c:pt>
                <c:pt idx="3">
                  <c:v>-0.053</c:v>
                </c:pt>
                <c:pt idx="4">
                  <c:v>-0.079</c:v>
                </c:pt>
                <c:pt idx="5">
                  <c:v>-0.039</c:v>
                </c:pt>
                <c:pt idx="6">
                  <c:v>-0.061</c:v>
                </c:pt>
                <c:pt idx="7">
                  <c:v>-0.128</c:v>
                </c:pt>
              </c:numCache>
            </c:numRef>
          </c:val>
        </c:ser>
        <c:ser>
          <c:idx val="1"/>
          <c:order val="2"/>
          <c:tx>
            <c:strRef>
              <c:f>Feuil1!$E$15</c:f>
              <c:strCache>
                <c:ptCount val="1"/>
                <c:pt idx="0">
                  <c:v>Val di Chiana X</c:v>
                </c:pt>
              </c:strCache>
            </c:strRef>
          </c:tx>
          <c:spPr>
            <a:ln>
              <a:solidFill>
                <a:srgbClr val="CCFFCC"/>
              </a:solidFill>
            </a:ln>
          </c:spPr>
          <c:marker>
            <c:symbol val="none"/>
          </c:marker>
          <c:cat>
            <c:strRef>
              <c:f>Feuil1!$B$16:$B$23</c:f>
              <c:strCache>
                <c:ptCount val="8"/>
                <c:pt idx="0">
                  <c:v>Palatal length</c:v>
                </c:pt>
                <c:pt idx="1">
                  <c:v>Muzzle length</c:v>
                </c:pt>
                <c:pt idx="2">
                  <c:v>Muzzle width</c:v>
                </c:pt>
                <c:pt idx="3">
                  <c:v>Muzzle constriction</c:v>
                </c:pt>
                <c:pt idx="4">
                  <c:v>Frontal width</c:v>
                </c:pt>
                <c:pt idx="5">
                  <c:v>Choanal width</c:v>
                </c:pt>
                <c:pt idx="6">
                  <c:v>Choanal length</c:v>
                </c:pt>
                <c:pt idx="7">
                  <c:v>Facial height</c:v>
                </c:pt>
              </c:strCache>
            </c:strRef>
          </c:cat>
          <c:val>
            <c:numRef>
              <c:f>Feuil1!$E$16:$E$23</c:f>
              <c:numCache>
                <c:formatCode>0.000</c:formatCode>
                <c:ptCount val="8"/>
                <c:pt idx="0">
                  <c:v>0.059</c:v>
                </c:pt>
                <c:pt idx="1">
                  <c:v>0.103</c:v>
                </c:pt>
                <c:pt idx="2">
                  <c:v>0.045</c:v>
                </c:pt>
                <c:pt idx="3">
                  <c:v>0.044</c:v>
                </c:pt>
                <c:pt idx="4">
                  <c:v>0.008</c:v>
                </c:pt>
                <c:pt idx="5">
                  <c:v>0.033</c:v>
                </c:pt>
                <c:pt idx="6">
                  <c:v>0.033</c:v>
                </c:pt>
                <c:pt idx="7">
                  <c:v>-0.003</c:v>
                </c:pt>
              </c:numCache>
            </c:numRef>
          </c:val>
        </c:ser>
        <c:ser>
          <c:idx val="2"/>
          <c:order val="3"/>
          <c:tx>
            <c:strRef>
              <c:f>Feuil1!$F$15</c:f>
              <c:strCache>
                <c:ptCount val="1"/>
                <c:pt idx="0">
                  <c:v>Auvernier</c:v>
                </c:pt>
              </c:strCache>
            </c:strRef>
          </c:tx>
          <c:marker>
            <c:symbol val="square"/>
            <c:size val="5"/>
          </c:marker>
          <c:cat>
            <c:strRef>
              <c:f>Feuil1!$B$16:$B$23</c:f>
              <c:strCache>
                <c:ptCount val="8"/>
                <c:pt idx="0">
                  <c:v>Palatal length</c:v>
                </c:pt>
                <c:pt idx="1">
                  <c:v>Muzzle length</c:v>
                </c:pt>
                <c:pt idx="2">
                  <c:v>Muzzle width</c:v>
                </c:pt>
                <c:pt idx="3">
                  <c:v>Muzzle constriction</c:v>
                </c:pt>
                <c:pt idx="4">
                  <c:v>Frontal width</c:v>
                </c:pt>
                <c:pt idx="5">
                  <c:v>Choanal width</c:v>
                </c:pt>
                <c:pt idx="6">
                  <c:v>Choanal length</c:v>
                </c:pt>
                <c:pt idx="7">
                  <c:v>Facial height</c:v>
                </c:pt>
              </c:strCache>
            </c:strRef>
          </c:cat>
          <c:val>
            <c:numRef>
              <c:f>Feuil1!$F$16:$F$23</c:f>
              <c:numCache>
                <c:formatCode>0.000</c:formatCode>
                <c:ptCount val="8"/>
                <c:pt idx="0">
                  <c:v>0.048</c:v>
                </c:pt>
                <c:pt idx="1">
                  <c:v>0.083</c:v>
                </c:pt>
                <c:pt idx="2">
                  <c:v>0.031</c:v>
                </c:pt>
                <c:pt idx="3">
                  <c:v>-0.104</c:v>
                </c:pt>
                <c:pt idx="4">
                  <c:v>0.013</c:v>
                </c:pt>
                <c:pt idx="5">
                  <c:v>-0.005</c:v>
                </c:pt>
                <c:pt idx="7">
                  <c:v>-0.045</c:v>
                </c:pt>
              </c:numCache>
            </c:numRef>
          </c:val>
        </c:ser>
        <c:ser>
          <c:idx val="3"/>
          <c:order val="4"/>
          <c:tx>
            <c:strRef>
              <c:f>Feuil1!$G$15</c:f>
              <c:strCache>
                <c:ptCount val="1"/>
                <c:pt idx="0">
                  <c:v>Kurganes</c:v>
                </c:pt>
              </c:strCache>
            </c:strRef>
          </c:tx>
          <c:marker>
            <c:symbol val="none"/>
          </c:marker>
          <c:cat>
            <c:strRef>
              <c:f>Feuil1!$B$16:$B$23</c:f>
              <c:strCache>
                <c:ptCount val="8"/>
                <c:pt idx="0">
                  <c:v>Palatal length</c:v>
                </c:pt>
                <c:pt idx="1">
                  <c:v>Muzzle length</c:v>
                </c:pt>
                <c:pt idx="2">
                  <c:v>Muzzle width</c:v>
                </c:pt>
                <c:pt idx="3">
                  <c:v>Muzzle constriction</c:v>
                </c:pt>
                <c:pt idx="4">
                  <c:v>Frontal width</c:v>
                </c:pt>
                <c:pt idx="5">
                  <c:v>Choanal width</c:v>
                </c:pt>
                <c:pt idx="6">
                  <c:v>Choanal length</c:v>
                </c:pt>
                <c:pt idx="7">
                  <c:v>Facial height</c:v>
                </c:pt>
              </c:strCache>
            </c:strRef>
          </c:cat>
          <c:val>
            <c:numRef>
              <c:f>Feuil1!$G$16:$G$23</c:f>
              <c:numCache>
                <c:formatCode>0.000</c:formatCode>
                <c:ptCount val="8"/>
                <c:pt idx="0">
                  <c:v>0.037</c:v>
                </c:pt>
                <c:pt idx="1">
                  <c:v>0.078</c:v>
                </c:pt>
                <c:pt idx="2">
                  <c:v>0.049</c:v>
                </c:pt>
                <c:pt idx="3">
                  <c:v>0.023</c:v>
                </c:pt>
                <c:pt idx="4">
                  <c:v>0.016</c:v>
                </c:pt>
                <c:pt idx="5">
                  <c:v>-0.015</c:v>
                </c:pt>
                <c:pt idx="6">
                  <c:v>-0.03</c:v>
                </c:pt>
                <c:pt idx="7">
                  <c:v>-0.009</c:v>
                </c:pt>
              </c:numCache>
            </c:numRef>
          </c:val>
        </c:ser>
        <c:marker val="1"/>
        <c:axId val="70719944"/>
        <c:axId val="70334648"/>
      </c:lineChart>
      <c:catAx>
        <c:axId val="7071994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780000" vert="horz"/>
          <a:lstStyle/>
          <a:p>
            <a:pPr>
              <a:defRPr/>
            </a:pPr>
            <a:endParaRPr lang="fr-FR"/>
          </a:p>
        </c:txPr>
        <c:crossAx val="70334648"/>
        <c:crosses val="autoZero"/>
        <c:auto val="1"/>
        <c:lblAlgn val="ctr"/>
        <c:lblOffset val="100"/>
        <c:tickLblSkip val="1"/>
        <c:tickMarkSkip val="1"/>
      </c:catAx>
      <c:valAx>
        <c:axId val="70334648"/>
        <c:scaling>
          <c:orientation val="minMax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fr-FR" sz="1100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15947373666899"/>
              <c:y val="0.218354843218562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707199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265110848486"/>
          <c:y val="0.470171147245647"/>
          <c:w val="0.148734889151514"/>
          <c:h val="0.22911422231822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1</xdr:row>
      <xdr:rowOff>101600</xdr:rowOff>
    </xdr:from>
    <xdr:to>
      <xdr:col>18</xdr:col>
      <xdr:colOff>279400</xdr:colOff>
      <xdr:row>32</xdr:row>
      <xdr:rowOff>76200</xdr:rowOff>
    </xdr:to>
    <xdr:graphicFrame macro="">
      <xdr:nvGraphicFramePr>
        <xdr:cNvPr id="103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28"/>
  <sheetViews>
    <sheetView tabSelected="1" workbookViewId="0">
      <selection activeCell="G15" sqref="G15:G23"/>
    </sheetView>
  </sheetViews>
  <sheetFormatPr baseColWidth="10" defaultColWidth="10.83203125" defaultRowHeight="13" customHeight="1"/>
  <cols>
    <col min="1" max="14" width="8.83203125" customWidth="1"/>
    <col min="15" max="15" width="8.83203125" style="11" customWidth="1"/>
  </cols>
  <sheetData>
    <row r="1" spans="1:15" ht="13" customHeight="1">
      <c r="C1" t="s">
        <v>12</v>
      </c>
    </row>
    <row r="2" spans="1:15" s="20" customFormat="1" ht="13" customHeight="1">
      <c r="A2" s="22" t="s">
        <v>1</v>
      </c>
      <c r="C2" s="20" t="s">
        <v>2</v>
      </c>
      <c r="D2" s="20" t="s">
        <v>3</v>
      </c>
      <c r="E2" s="24" t="s">
        <v>13</v>
      </c>
      <c r="F2" s="20" t="s">
        <v>14</v>
      </c>
      <c r="G2" s="20" t="s">
        <v>15</v>
      </c>
      <c r="L2" s="21"/>
    </row>
    <row r="3" spans="1:15" ht="13" customHeight="1">
      <c r="A3" s="2">
        <v>115.6</v>
      </c>
      <c r="B3" s="4" t="s">
        <v>7</v>
      </c>
      <c r="C3">
        <v>130</v>
      </c>
      <c r="D3" s="23">
        <v>103</v>
      </c>
      <c r="E3">
        <v>132.5</v>
      </c>
      <c r="F3" s="2">
        <v>129</v>
      </c>
      <c r="G3" s="2">
        <v>125.966666666667</v>
      </c>
      <c r="L3" s="12"/>
      <c r="O3"/>
    </row>
    <row r="4" spans="1:15" s="17" customFormat="1" ht="13" customHeight="1">
      <c r="A4" s="15">
        <v>104.89375</v>
      </c>
      <c r="B4" s="16" t="s">
        <v>4</v>
      </c>
      <c r="C4" s="17">
        <v>132.69999999999999</v>
      </c>
      <c r="D4" s="23">
        <v>90</v>
      </c>
      <c r="E4">
        <v>132.9</v>
      </c>
      <c r="F4" s="2">
        <v>127</v>
      </c>
      <c r="G4" s="2">
        <v>125.666666666667</v>
      </c>
      <c r="L4" s="18"/>
    </row>
    <row r="5" spans="1:15" s="17" customFormat="1" ht="13" customHeight="1">
      <c r="A5" s="15">
        <v>55.9</v>
      </c>
      <c r="B5" s="16" t="s">
        <v>5</v>
      </c>
      <c r="C5" s="17">
        <v>58.6</v>
      </c>
      <c r="D5" s="23">
        <v>52</v>
      </c>
      <c r="E5">
        <v>62</v>
      </c>
      <c r="F5" s="25">
        <v>60</v>
      </c>
      <c r="G5" s="2">
        <v>62.560606060606098</v>
      </c>
      <c r="L5" s="19"/>
    </row>
    <row r="6" spans="1:15" ht="13" customHeight="1">
      <c r="A6" s="2">
        <v>40.681249999999999</v>
      </c>
      <c r="B6" s="3" t="s">
        <v>6</v>
      </c>
      <c r="C6">
        <v>39.4</v>
      </c>
      <c r="D6" s="23">
        <v>36</v>
      </c>
      <c r="E6">
        <v>45</v>
      </c>
      <c r="F6" s="25">
        <v>32</v>
      </c>
      <c r="G6" s="2">
        <v>42.8333333333333</v>
      </c>
      <c r="L6" s="11"/>
      <c r="O6"/>
    </row>
    <row r="7" spans="1:15" ht="13" customHeight="1">
      <c r="A7" s="2">
        <v>196.78125</v>
      </c>
      <c r="B7" s="3" t="s">
        <v>8</v>
      </c>
      <c r="C7">
        <v>211.4</v>
      </c>
      <c r="D7" s="23">
        <v>164</v>
      </c>
      <c r="E7">
        <v>200.5</v>
      </c>
      <c r="F7" s="26">
        <v>203</v>
      </c>
      <c r="G7" s="2">
        <v>204.18518518518499</v>
      </c>
      <c r="L7" s="11"/>
      <c r="O7"/>
    </row>
    <row r="8" spans="1:15" ht="13" customHeight="1">
      <c r="A8" s="2">
        <v>48.0625</v>
      </c>
      <c r="B8" s="3" t="s">
        <v>11</v>
      </c>
      <c r="C8">
        <v>51.5</v>
      </c>
      <c r="D8" s="23">
        <v>44</v>
      </c>
      <c r="E8">
        <v>51.9</v>
      </c>
      <c r="F8" s="2">
        <v>47.5</v>
      </c>
      <c r="G8" s="2">
        <v>46.5</v>
      </c>
      <c r="L8" s="11"/>
      <c r="O8"/>
    </row>
    <row r="9" spans="1:15" s="7" customFormat="1" ht="13" customHeight="1">
      <c r="A9" s="2">
        <v>63.268749999999997</v>
      </c>
      <c r="B9" s="3" t="s">
        <v>9</v>
      </c>
      <c r="C9" s="7">
        <v>61.4</v>
      </c>
      <c r="D9" s="23">
        <v>55</v>
      </c>
      <c r="E9" s="7">
        <v>68.2</v>
      </c>
      <c r="G9" s="27">
        <v>59</v>
      </c>
      <c r="L9" s="14"/>
    </row>
    <row r="10" spans="1:15" s="6" customFormat="1" ht="13" customHeight="1">
      <c r="A10" s="2">
        <v>102</v>
      </c>
      <c r="B10" s="1" t="s">
        <v>10</v>
      </c>
      <c r="C10" s="6">
        <v>101.5</v>
      </c>
      <c r="D10" s="23">
        <v>76</v>
      </c>
      <c r="E10" s="6">
        <v>101.5</v>
      </c>
      <c r="F10" s="6">
        <v>92</v>
      </c>
      <c r="G10" s="2">
        <v>99.8888888888889</v>
      </c>
      <c r="L10" s="13"/>
    </row>
    <row r="11" spans="1:15" s="6" customFormat="1" ht="13" customHeight="1">
      <c r="A11" s="2"/>
      <c r="B11" s="1"/>
      <c r="D11" s="23"/>
      <c r="L11" s="13"/>
    </row>
    <row r="12" spans="1:15" s="6" customFormat="1" ht="13" customHeight="1">
      <c r="A12" s="2"/>
      <c r="B12" s="1"/>
      <c r="D12" s="23"/>
      <c r="L12" s="13"/>
    </row>
    <row r="13" spans="1:15" s="6" customFormat="1" ht="13" customHeight="1">
      <c r="A13" s="2"/>
      <c r="B13" s="1"/>
      <c r="D13" s="23"/>
      <c r="L13" s="13"/>
    </row>
    <row r="14" spans="1:15" s="6" customFormat="1" ht="13" customHeight="1">
      <c r="A14" s="2"/>
      <c r="B14" s="1"/>
      <c r="D14" s="23"/>
      <c r="L14" s="13"/>
    </row>
    <row r="15" spans="1:15" s="1" customFormat="1" ht="13" customHeight="1">
      <c r="A15" s="5" t="s">
        <v>0</v>
      </c>
      <c r="C15" s="1" t="str">
        <f>C2</f>
        <v>Arab</v>
      </c>
      <c r="D15" s="1" t="str">
        <f>D2</f>
        <v>Pony</v>
      </c>
      <c r="E15" s="1" t="str">
        <f>E2</f>
        <v>Val di Chiana X</v>
      </c>
      <c r="F15" s="1" t="str">
        <f>F2</f>
        <v>Auvernier</v>
      </c>
      <c r="G15" s="1" t="str">
        <f>G2</f>
        <v>Kurganes</v>
      </c>
      <c r="L15" s="10"/>
    </row>
    <row r="16" spans="1:15" ht="13" customHeight="1">
      <c r="A16" s="9">
        <f>LOG10(A3)</f>
        <v>2.0630000000000002</v>
      </c>
      <c r="B16" s="1" t="str">
        <f t="shared" ref="B16:B23" si="0">B3</f>
        <v>Palatal length</v>
      </c>
      <c r="C16" s="8">
        <f t="shared" ref="C16:D23" si="1">LOG10(C3)-$A16</f>
        <v>5.0999999999999997E-2</v>
      </c>
      <c r="D16" s="8">
        <f t="shared" si="1"/>
        <v>-0.05</v>
      </c>
      <c r="E16" s="8">
        <f t="shared" ref="E16:F16" si="2">LOG10(E3)-$A16</f>
        <v>5.8999999999999997E-2</v>
      </c>
      <c r="F16" s="8">
        <f t="shared" si="2"/>
        <v>4.8000000000000001E-2</v>
      </c>
      <c r="G16" s="8">
        <f t="shared" ref="G16" si="3">LOG10(G3)-$A16</f>
        <v>3.6999999999999998E-2</v>
      </c>
      <c r="H16" s="8"/>
      <c r="I16" s="8"/>
      <c r="J16" s="8"/>
      <c r="K16" s="8"/>
      <c r="L16" s="11"/>
      <c r="O16"/>
    </row>
    <row r="17" spans="1:15" ht="13" customHeight="1">
      <c r="A17" s="9">
        <f t="shared" ref="A17:A23" si="4">LOG10(A4)</f>
        <v>2.0209999999999999</v>
      </c>
      <c r="B17" s="1" t="str">
        <f t="shared" si="0"/>
        <v>Muzzle length</v>
      </c>
      <c r="C17" s="8">
        <f t="shared" si="1"/>
        <v>0.10199999999999999</v>
      </c>
      <c r="D17" s="8">
        <f t="shared" si="1"/>
        <v>-6.7000000000000004E-2</v>
      </c>
      <c r="E17" s="8">
        <f t="shared" ref="E17:F17" si="5">LOG10(E4)-$A17</f>
        <v>0.10299999999999999</v>
      </c>
      <c r="F17" s="8">
        <f t="shared" si="5"/>
        <v>8.3000000000000004E-2</v>
      </c>
      <c r="G17" s="8">
        <f t="shared" ref="G17" si="6">LOG10(G4)-$A17</f>
        <v>7.8E-2</v>
      </c>
      <c r="H17" s="8"/>
      <c r="I17" s="8"/>
      <c r="J17" s="8"/>
      <c r="K17" s="8"/>
      <c r="L17" s="11"/>
      <c r="O17"/>
    </row>
    <row r="18" spans="1:15" ht="13" customHeight="1">
      <c r="A18" s="9">
        <f t="shared" si="4"/>
        <v>1.7470000000000001</v>
      </c>
      <c r="B18" s="1" t="str">
        <f t="shared" si="0"/>
        <v>Muzzle width</v>
      </c>
      <c r="C18" s="8">
        <f t="shared" si="1"/>
        <v>2.1000000000000001E-2</v>
      </c>
      <c r="D18" s="8">
        <f t="shared" si="1"/>
        <v>-3.1E-2</v>
      </c>
      <c r="E18" s="8">
        <f t="shared" ref="E18:F18" si="7">LOG10(E5)-$A18</f>
        <v>4.4999999999999998E-2</v>
      </c>
      <c r="F18" s="8">
        <f t="shared" si="7"/>
        <v>3.1E-2</v>
      </c>
      <c r="G18" s="8">
        <f t="shared" ref="G18" si="8">LOG10(G5)-$A18</f>
        <v>4.9000000000000002E-2</v>
      </c>
      <c r="H18" s="8"/>
      <c r="I18" s="8"/>
      <c r="J18" s="8"/>
      <c r="K18" s="8"/>
      <c r="L18" s="11"/>
      <c r="O18"/>
    </row>
    <row r="19" spans="1:15" ht="13" customHeight="1">
      <c r="A19" s="9">
        <f t="shared" si="4"/>
        <v>1.609</v>
      </c>
      <c r="B19" s="1" t="str">
        <f t="shared" si="0"/>
        <v>Muzzle constriction</v>
      </c>
      <c r="C19" s="8">
        <f t="shared" si="1"/>
        <v>-1.4E-2</v>
      </c>
      <c r="D19" s="8">
        <f t="shared" si="1"/>
        <v>-5.2999999999999999E-2</v>
      </c>
      <c r="E19" s="8">
        <f t="shared" ref="E19:F19" si="9">LOG10(E6)-$A19</f>
        <v>4.3999999999999997E-2</v>
      </c>
      <c r="F19" s="8">
        <f t="shared" si="9"/>
        <v>-0.104</v>
      </c>
      <c r="G19" s="8">
        <f t="shared" ref="G19" si="10">LOG10(G6)-$A19</f>
        <v>2.3E-2</v>
      </c>
      <c r="H19" s="8"/>
      <c r="I19" s="8"/>
      <c r="J19" s="8"/>
      <c r="K19" s="8"/>
      <c r="L19" s="11"/>
      <c r="O19"/>
    </row>
    <row r="20" spans="1:15" ht="13" customHeight="1">
      <c r="A20" s="9">
        <f t="shared" si="4"/>
        <v>2.294</v>
      </c>
      <c r="B20" s="1" t="str">
        <f t="shared" si="0"/>
        <v>Frontal width</v>
      </c>
      <c r="C20" s="8">
        <f t="shared" si="1"/>
        <v>3.1E-2</v>
      </c>
      <c r="D20" s="8">
        <f t="shared" si="1"/>
        <v>-7.9000000000000001E-2</v>
      </c>
      <c r="E20" s="8">
        <f t="shared" ref="E20:F20" si="11">LOG10(E7)-$A20</f>
        <v>8.0000000000000002E-3</v>
      </c>
      <c r="F20" s="8">
        <f t="shared" si="11"/>
        <v>1.2999999999999999E-2</v>
      </c>
      <c r="G20" s="8">
        <f t="shared" ref="G20" si="12">LOG10(G7)-$A20</f>
        <v>1.6E-2</v>
      </c>
      <c r="H20" s="8"/>
      <c r="I20" s="8"/>
      <c r="J20" s="8"/>
      <c r="K20" s="8"/>
      <c r="L20" s="11"/>
      <c r="O20"/>
    </row>
    <row r="21" spans="1:15" ht="13" customHeight="1">
      <c r="A21" s="9">
        <f t="shared" si="4"/>
        <v>1.6819999999999999</v>
      </c>
      <c r="B21" s="1" t="str">
        <f t="shared" si="0"/>
        <v>Choanal width</v>
      </c>
      <c r="C21" s="8">
        <f t="shared" si="1"/>
        <v>0.03</v>
      </c>
      <c r="D21" s="8">
        <f t="shared" si="1"/>
        <v>-3.9E-2</v>
      </c>
      <c r="E21" s="8">
        <f t="shared" ref="E21:F21" si="13">LOG10(E8)-$A21</f>
        <v>3.3000000000000002E-2</v>
      </c>
      <c r="F21" s="8">
        <f t="shared" si="13"/>
        <v>-5.0000000000000001E-3</v>
      </c>
      <c r="G21" s="8">
        <f t="shared" ref="G21" si="14">LOG10(G8)-$A21</f>
        <v>-1.4999999999999999E-2</v>
      </c>
      <c r="H21" s="8"/>
      <c r="I21" s="8"/>
      <c r="J21" s="8"/>
      <c r="K21" s="8"/>
      <c r="L21" s="11"/>
      <c r="O21"/>
    </row>
    <row r="22" spans="1:15" ht="13" customHeight="1">
      <c r="A22" s="9">
        <f t="shared" si="4"/>
        <v>1.8009999999999999</v>
      </c>
      <c r="B22" s="1" t="str">
        <f t="shared" si="0"/>
        <v>Choanal length</v>
      </c>
      <c r="C22" s="8">
        <f t="shared" si="1"/>
        <v>-1.2999999999999999E-2</v>
      </c>
      <c r="D22" s="8">
        <f t="shared" si="1"/>
        <v>-6.0999999999999999E-2</v>
      </c>
      <c r="E22" s="8">
        <f t="shared" ref="E22:F22" si="15">LOG10(E9)-$A22</f>
        <v>3.3000000000000002E-2</v>
      </c>
      <c r="F22" s="8"/>
      <c r="G22" s="8">
        <f t="shared" ref="G22" si="16">LOG10(G9)-$A22</f>
        <v>-0.03</v>
      </c>
      <c r="H22" s="8"/>
      <c r="I22" s="8"/>
      <c r="J22" s="8"/>
      <c r="K22" s="8"/>
      <c r="L22" s="11"/>
      <c r="O22"/>
    </row>
    <row r="23" spans="1:15" ht="13" customHeight="1">
      <c r="A23" s="9">
        <f t="shared" si="4"/>
        <v>2.0089999999999999</v>
      </c>
      <c r="B23" s="1" t="str">
        <f t="shared" si="0"/>
        <v>Facial height</v>
      </c>
      <c r="C23" s="8">
        <f t="shared" si="1"/>
        <v>-3.0000000000000001E-3</v>
      </c>
      <c r="D23" s="8">
        <f t="shared" si="1"/>
        <v>-0.128</v>
      </c>
      <c r="E23" s="8">
        <f t="shared" ref="E23:F23" si="17">LOG10(E10)-$A23</f>
        <v>-3.0000000000000001E-3</v>
      </c>
      <c r="F23" s="8">
        <f t="shared" si="17"/>
        <v>-4.4999999999999998E-2</v>
      </c>
      <c r="G23" s="8">
        <f t="shared" ref="G23" si="18">LOG10(G10)-$A23</f>
        <v>-8.9999999999999993E-3</v>
      </c>
      <c r="H23" s="8"/>
      <c r="I23" s="8"/>
      <c r="J23" s="8"/>
      <c r="K23" s="8"/>
      <c r="L23" s="11"/>
      <c r="O23"/>
    </row>
    <row r="24" spans="1:15" ht="13" customHeight="1">
      <c r="A24" s="9"/>
      <c r="B24" s="1"/>
      <c r="C24" s="8"/>
      <c r="D24" s="8"/>
      <c r="E24" s="8"/>
      <c r="F24" s="8"/>
      <c r="G24" s="8"/>
      <c r="H24" s="8"/>
      <c r="I24" s="8"/>
      <c r="J24" s="8"/>
      <c r="K24" s="8"/>
      <c r="L24" s="11"/>
      <c r="O24"/>
    </row>
    <row r="25" spans="1:15" ht="13" customHeight="1">
      <c r="A25" s="9"/>
      <c r="B25" s="1"/>
      <c r="C25" s="8"/>
      <c r="D25" s="8"/>
      <c r="E25" s="8"/>
      <c r="F25" s="8"/>
      <c r="G25" s="8"/>
      <c r="H25" s="8"/>
      <c r="I25" s="8"/>
      <c r="J25" s="8"/>
      <c r="K25" s="8"/>
      <c r="L25" s="11"/>
      <c r="O25"/>
    </row>
    <row r="26" spans="1:15" ht="13" customHeight="1">
      <c r="A26" s="9"/>
      <c r="B26" s="1"/>
      <c r="C26" s="8"/>
      <c r="D26" s="8"/>
      <c r="E26" s="8"/>
      <c r="F26" s="8"/>
      <c r="G26" s="8"/>
      <c r="H26" s="8"/>
      <c r="I26" s="8"/>
      <c r="J26" s="8"/>
      <c r="K26" s="8"/>
      <c r="L26" s="11"/>
      <c r="O26"/>
    </row>
    <row r="27" spans="1:15" ht="13" customHeight="1">
      <c r="A27" s="9"/>
      <c r="B27" s="1"/>
      <c r="C27" s="8"/>
      <c r="D27" s="8"/>
      <c r="E27" s="8"/>
      <c r="F27" s="8"/>
      <c r="G27" s="8"/>
      <c r="H27" s="8"/>
      <c r="I27" s="8"/>
      <c r="J27" s="8"/>
      <c r="K27" s="8"/>
      <c r="L27" s="11"/>
      <c r="O27"/>
    </row>
    <row r="28" spans="1:15" ht="13" customHeight="1">
      <c r="B28" s="3"/>
    </row>
  </sheetData>
  <sheetCalcPr fullCalcOnLoad="1"/>
  <phoneticPr fontId="2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1999-10-06T17:52:13Z</dcterms:created>
  <dcterms:modified xsi:type="dcterms:W3CDTF">2015-01-16T20:47:01Z</dcterms:modified>
</cp:coreProperties>
</file>