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illes\Desktop\"/>
    </mc:Choice>
  </mc:AlternateContent>
  <bookViews>
    <workbookView xWindow="0" yWindow="0" windowWidth="19152" windowHeight="8784" tabRatio="700"/>
  </bookViews>
  <sheets>
    <sheet name="Table S1" sheetId="2" r:id="rId1"/>
    <sheet name="Table S2" sheetId="3" r:id="rId2"/>
    <sheet name="Table S3" sheetId="4" r:id="rId3"/>
  </sheets>
  <externalReferences>
    <externalReference r:id="rId4"/>
    <externalReference r:id="rId5"/>
  </externalReferences>
  <definedNames>
    <definedName name="_xlnm.Print_Area" localSheetId="0">'Table S1'!$AQ$9:$AW$47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K58" i="4" l="1"/>
  <c r="AK57" i="4"/>
  <c r="AK56" i="4"/>
  <c r="AI56" i="4"/>
  <c r="AK55" i="4"/>
  <c r="AI55" i="4"/>
  <c r="AK54" i="4"/>
  <c r="AI54" i="4"/>
  <c r="AK53" i="4"/>
  <c r="AI53" i="4"/>
  <c r="AK52" i="4"/>
  <c r="AI52" i="4"/>
  <c r="AK51" i="4"/>
  <c r="AI51" i="4"/>
  <c r="AK50" i="4"/>
  <c r="AI50" i="4"/>
  <c r="AK49" i="4"/>
  <c r="AI49" i="4"/>
  <c r="AK48" i="4"/>
  <c r="AI48" i="4"/>
  <c r="AK47" i="4"/>
  <c r="AI47" i="4"/>
  <c r="S47" i="4"/>
  <c r="AK46" i="4"/>
  <c r="AI46" i="4"/>
  <c r="AE46" i="4"/>
  <c r="S46" i="4"/>
  <c r="AK45" i="4"/>
  <c r="AI45" i="4"/>
  <c r="AE45" i="4"/>
  <c r="W45" i="4"/>
  <c r="S45" i="4"/>
  <c r="AK44" i="4"/>
  <c r="AI44" i="4"/>
  <c r="AE44" i="4"/>
  <c r="W44" i="4"/>
  <c r="U44" i="4"/>
  <c r="S44" i="4"/>
  <c r="Q44" i="4"/>
  <c r="M44" i="4"/>
  <c r="K44" i="4"/>
  <c r="AK43" i="4"/>
  <c r="AI43" i="4"/>
  <c r="AE43" i="4"/>
  <c r="W43" i="4"/>
  <c r="U43" i="4"/>
  <c r="S43" i="4"/>
  <c r="Q43" i="4"/>
  <c r="M43" i="4"/>
  <c r="K43" i="4"/>
  <c r="AK42" i="4"/>
  <c r="AI42" i="4"/>
  <c r="AE42" i="4"/>
  <c r="W42" i="4"/>
  <c r="U42" i="4"/>
  <c r="S42" i="4"/>
  <c r="Q42" i="4"/>
  <c r="M42" i="4"/>
  <c r="K42" i="4"/>
  <c r="I42" i="4"/>
  <c r="G42" i="4"/>
  <c r="AK41" i="4"/>
  <c r="AI41" i="4"/>
  <c r="AE41" i="4"/>
  <c r="W41" i="4"/>
  <c r="U41" i="4"/>
  <c r="S41" i="4"/>
  <c r="Q41" i="4"/>
  <c r="M41" i="4"/>
  <c r="K41" i="4"/>
  <c r="I41" i="4"/>
  <c r="G41" i="4"/>
  <c r="AK40" i="4"/>
  <c r="AI40" i="4"/>
  <c r="AE40" i="4"/>
  <c r="Y40" i="4"/>
  <c r="W40" i="4"/>
  <c r="U40" i="4"/>
  <c r="S40" i="4"/>
  <c r="Q40" i="4"/>
  <c r="M40" i="4"/>
  <c r="K40" i="4"/>
  <c r="I40" i="4"/>
  <c r="G40" i="4"/>
  <c r="AK39" i="4"/>
  <c r="AI39" i="4"/>
  <c r="AE39" i="4"/>
  <c r="Y39" i="4"/>
  <c r="W39" i="4"/>
  <c r="U39" i="4"/>
  <c r="S39" i="4"/>
  <c r="Q39" i="4"/>
  <c r="M39" i="4"/>
  <c r="K39" i="4"/>
  <c r="I39" i="4"/>
  <c r="G39" i="4"/>
  <c r="AK38" i="4"/>
  <c r="AI38" i="4"/>
  <c r="AE38" i="4"/>
  <c r="Y38" i="4"/>
  <c r="W38" i="4"/>
  <c r="U38" i="4"/>
  <c r="S38" i="4"/>
  <c r="Q38" i="4"/>
  <c r="M38" i="4"/>
  <c r="K38" i="4"/>
  <c r="I38" i="4"/>
  <c r="G38" i="4"/>
  <c r="AK37" i="4"/>
  <c r="AI37" i="4"/>
  <c r="AE37" i="4"/>
  <c r="AC37" i="4"/>
  <c r="AA37" i="4"/>
  <c r="Y37" i="4"/>
  <c r="W37" i="4"/>
  <c r="U37" i="4"/>
  <c r="S37" i="4"/>
  <c r="Q37" i="4"/>
  <c r="M37" i="4"/>
  <c r="K37" i="4"/>
  <c r="I37" i="4"/>
  <c r="G37" i="4"/>
  <c r="AK36" i="4"/>
  <c r="AI36" i="4"/>
  <c r="AE36" i="4"/>
  <c r="AC36" i="4"/>
  <c r="AA36" i="4"/>
  <c r="Y36" i="4"/>
  <c r="W36" i="4"/>
  <c r="U36" i="4"/>
  <c r="S36" i="4"/>
  <c r="Q36" i="4"/>
  <c r="O36" i="4"/>
  <c r="M36" i="4"/>
  <c r="K36" i="4"/>
  <c r="I36" i="4"/>
  <c r="G36" i="4"/>
  <c r="AK35" i="4"/>
  <c r="AI35" i="4"/>
  <c r="AE35" i="4"/>
  <c r="AC35" i="4"/>
  <c r="AA35" i="4"/>
  <c r="Y35" i="4"/>
  <c r="W35" i="4"/>
  <c r="U35" i="4"/>
  <c r="S35" i="4"/>
  <c r="Q35" i="4"/>
  <c r="O35" i="4"/>
  <c r="M35" i="4"/>
  <c r="K35" i="4"/>
  <c r="I35" i="4"/>
  <c r="G35" i="4"/>
  <c r="AK34" i="4"/>
  <c r="AI34" i="4"/>
  <c r="AE34" i="4"/>
  <c r="AC34" i="4"/>
  <c r="AA34" i="4"/>
  <c r="Y34" i="4"/>
  <c r="W34" i="4"/>
  <c r="U34" i="4"/>
  <c r="S34" i="4"/>
  <c r="Q34" i="4"/>
  <c r="O34" i="4"/>
  <c r="M34" i="4"/>
  <c r="K34" i="4"/>
  <c r="I34" i="4"/>
  <c r="G34" i="4"/>
  <c r="AK33" i="4"/>
  <c r="AI33" i="4"/>
  <c r="AE33" i="4"/>
  <c r="AC33" i="4"/>
  <c r="AA33" i="4"/>
  <c r="Y33" i="4"/>
  <c r="W33" i="4"/>
  <c r="U33" i="4"/>
  <c r="S33" i="4"/>
  <c r="Q33" i="4"/>
  <c r="O33" i="4"/>
  <c r="M33" i="4"/>
  <c r="K33" i="4"/>
  <c r="I33" i="4"/>
  <c r="G33" i="4"/>
  <c r="AK32" i="4"/>
  <c r="AI32" i="4"/>
  <c r="AE32" i="4"/>
  <c r="AC32" i="4"/>
  <c r="AA32" i="4"/>
  <c r="Y32" i="4"/>
  <c r="W32" i="4"/>
  <c r="U32" i="4"/>
  <c r="S32" i="4"/>
  <c r="Q32" i="4"/>
  <c r="O32" i="4"/>
  <c r="M32" i="4"/>
  <c r="K32" i="4"/>
  <c r="I32" i="4"/>
  <c r="G32" i="4"/>
  <c r="AM31" i="4"/>
  <c r="AK31" i="4"/>
  <c r="AI31" i="4"/>
  <c r="AE31" i="4"/>
  <c r="AC31" i="4"/>
  <c r="AA31" i="4"/>
  <c r="Y31" i="4"/>
  <c r="W31" i="4"/>
  <c r="U31" i="4"/>
  <c r="S31" i="4"/>
  <c r="Q31" i="4"/>
  <c r="O31" i="4"/>
  <c r="M31" i="4"/>
  <c r="K31" i="4"/>
  <c r="I31" i="4"/>
  <c r="G31" i="4"/>
  <c r="AM30" i="4"/>
  <c r="AK30" i="4"/>
  <c r="AI30" i="4"/>
  <c r="AE30" i="4"/>
  <c r="AC30" i="4"/>
  <c r="AA30" i="4"/>
  <c r="Y30" i="4"/>
  <c r="W30" i="4"/>
  <c r="U30" i="4"/>
  <c r="S30" i="4"/>
  <c r="Q30" i="4"/>
  <c r="O30" i="4"/>
  <c r="M30" i="4"/>
  <c r="K30" i="4"/>
  <c r="I30" i="4"/>
  <c r="G30" i="4"/>
  <c r="G28" i="4"/>
  <c r="E28" i="4"/>
  <c r="AP25" i="4"/>
  <c r="AM25" i="4"/>
  <c r="AG25" i="4"/>
  <c r="AH24" i="4" s="1"/>
  <c r="Q25" i="4"/>
  <c r="E25" i="4"/>
  <c r="C25" i="4"/>
  <c r="AM24" i="4"/>
  <c r="AN24" i="4" s="1"/>
  <c r="AG24" i="4"/>
  <c r="AH23" i="4" s="1"/>
  <c r="AC24" i="4"/>
  <c r="M24" i="4"/>
  <c r="E24" i="4"/>
  <c r="C24" i="4"/>
  <c r="D24" i="4" s="1"/>
  <c r="AN23" i="4"/>
  <c r="AM23" i="4"/>
  <c r="AG23" i="4"/>
  <c r="E23" i="4"/>
  <c r="F22" i="4" s="1"/>
  <c r="D23" i="4"/>
  <c r="C23" i="4"/>
  <c r="AM22" i="4"/>
  <c r="AG22" i="4"/>
  <c r="AH22" i="4" s="1"/>
  <c r="S22" i="4"/>
  <c r="E22" i="4"/>
  <c r="C22" i="4"/>
  <c r="AM21" i="4"/>
  <c r="AH21" i="4"/>
  <c r="AG21" i="4"/>
  <c r="F21" i="4"/>
  <c r="E21" i="4"/>
  <c r="C21" i="4"/>
  <c r="D20" i="4" s="1"/>
  <c r="AM20" i="4"/>
  <c r="AN20" i="4" s="1"/>
  <c r="AG20" i="4"/>
  <c r="Y20" i="4"/>
  <c r="I20" i="4"/>
  <c r="E20" i="4"/>
  <c r="C20" i="4"/>
  <c r="AN19" i="4"/>
  <c r="AM19" i="4"/>
  <c r="AG19" i="4"/>
  <c r="AH18" i="4" s="1"/>
  <c r="E19" i="4"/>
  <c r="F18" i="4" s="1"/>
  <c r="D19" i="4"/>
  <c r="C19" i="4"/>
  <c r="AM18" i="4"/>
  <c r="AG18" i="4"/>
  <c r="AE18" i="4"/>
  <c r="W18" i="4"/>
  <c r="O18" i="4"/>
  <c r="G18" i="4"/>
  <c r="E18" i="4"/>
  <c r="C18" i="4"/>
  <c r="AM17" i="4"/>
  <c r="AH17" i="4"/>
  <c r="AG17" i="4"/>
  <c r="F17" i="4"/>
  <c r="E17" i="4"/>
  <c r="C17" i="4"/>
  <c r="AM16" i="4"/>
  <c r="AN16" i="4" s="1"/>
  <c r="AK16" i="4"/>
  <c r="AH16" i="4"/>
  <c r="AG16" i="4"/>
  <c r="AC16" i="4"/>
  <c r="U16" i="4"/>
  <c r="S16" i="4"/>
  <c r="Q16" i="4"/>
  <c r="R15" i="4" s="1"/>
  <c r="O16" i="4"/>
  <c r="M16" i="4"/>
  <c r="K16" i="4"/>
  <c r="L15" i="4" s="1"/>
  <c r="I16" i="4"/>
  <c r="G16" i="4"/>
  <c r="F16" i="4"/>
  <c r="E16" i="4"/>
  <c r="C16" i="4"/>
  <c r="AN15" i="4"/>
  <c r="AM15" i="4"/>
  <c r="AL15" i="4"/>
  <c r="AK15" i="4"/>
  <c r="AG15" i="4"/>
  <c r="AH15" i="4" s="1"/>
  <c r="AE15" i="4"/>
  <c r="AF14" i="4" s="1"/>
  <c r="AC15" i="4"/>
  <c r="AD15" i="4" s="1"/>
  <c r="AA15" i="4"/>
  <c r="AB14" i="4" s="1"/>
  <c r="Y15" i="4"/>
  <c r="W15" i="4"/>
  <c r="X14" i="4" s="1"/>
  <c r="U15" i="4"/>
  <c r="V15" i="4" s="1"/>
  <c r="S15" i="4"/>
  <c r="T14" i="4" s="1"/>
  <c r="Q15" i="4"/>
  <c r="O15" i="4"/>
  <c r="P14" i="4" s="1"/>
  <c r="M15" i="4"/>
  <c r="N15" i="4" s="1"/>
  <c r="K15" i="4"/>
  <c r="L14" i="4" s="1"/>
  <c r="I15" i="4"/>
  <c r="J15" i="4" s="1"/>
  <c r="G15" i="4"/>
  <c r="H14" i="4" s="1"/>
  <c r="E15" i="4"/>
  <c r="F15" i="4" s="1"/>
  <c r="C15" i="4"/>
  <c r="D14" i="4" s="1"/>
  <c r="AN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G14" i="4"/>
  <c r="F14" i="4"/>
  <c r="E14" i="4"/>
  <c r="F13" i="4" s="1"/>
  <c r="C14" i="4"/>
  <c r="AN13" i="4"/>
  <c r="AM13" i="4"/>
  <c r="AK13" i="4"/>
  <c r="AL12" i="4" s="1"/>
  <c r="AJ13" i="4"/>
  <c r="AI13" i="4"/>
  <c r="AG13" i="4"/>
  <c r="AH12" i="4" s="1"/>
  <c r="AF13" i="4"/>
  <c r="AE13" i="4"/>
  <c r="AC13" i="4"/>
  <c r="AD12" i="4" s="1"/>
  <c r="AA13" i="4"/>
  <c r="AB13" i="4" s="1"/>
  <c r="Y13" i="4"/>
  <c r="Z12" i="4" s="1"/>
  <c r="W13" i="4"/>
  <c r="X13" i="4" s="1"/>
  <c r="U13" i="4"/>
  <c r="V12" i="4" s="1"/>
  <c r="S13" i="4"/>
  <c r="T13" i="4" s="1"/>
  <c r="Q13" i="4"/>
  <c r="R12" i="4" s="1"/>
  <c r="O13" i="4"/>
  <c r="P13" i="4" s="1"/>
  <c r="M13" i="4"/>
  <c r="N12" i="4" s="1"/>
  <c r="K13" i="4"/>
  <c r="L13" i="4" s="1"/>
  <c r="I13" i="4"/>
  <c r="J12" i="4" s="1"/>
  <c r="G13" i="4"/>
  <c r="H13" i="4" s="1"/>
  <c r="E13" i="4"/>
  <c r="F12" i="4" s="1"/>
  <c r="C13" i="4"/>
  <c r="D13" i="4" s="1"/>
  <c r="AN12" i="4"/>
  <c r="AM12" i="4"/>
  <c r="AK12" i="4"/>
  <c r="AJ12" i="4"/>
  <c r="AI12" i="4"/>
  <c r="AG12" i="4"/>
  <c r="AF12" i="4"/>
  <c r="AE12" i="4"/>
  <c r="AC12" i="4"/>
  <c r="AB12" i="4"/>
  <c r="AA12" i="4"/>
  <c r="Y12" i="4"/>
  <c r="X12" i="4"/>
  <c r="W12" i="4"/>
  <c r="U12" i="4"/>
  <c r="T12" i="4"/>
  <c r="S12" i="4"/>
  <c r="Q12" i="4"/>
  <c r="P12" i="4"/>
  <c r="O12" i="4"/>
  <c r="M12" i="4"/>
  <c r="L12" i="4"/>
  <c r="K12" i="4"/>
  <c r="I12" i="4"/>
  <c r="H12" i="4"/>
  <c r="G12" i="4"/>
  <c r="H11" i="4" s="1"/>
  <c r="E12" i="4"/>
  <c r="D12" i="4"/>
  <c r="C12" i="4"/>
  <c r="D11" i="4" s="1"/>
  <c r="AM11" i="4"/>
  <c r="AN10" i="4" s="1"/>
  <c r="AL11" i="4"/>
  <c r="AK11" i="4"/>
  <c r="AI11" i="4"/>
  <c r="AJ10" i="4" s="1"/>
  <c r="AH11" i="4"/>
  <c r="AG11" i="4"/>
  <c r="AE11" i="4"/>
  <c r="AF10" i="4" s="1"/>
  <c r="AC11" i="4"/>
  <c r="AD11" i="4" s="1"/>
  <c r="AA11" i="4"/>
  <c r="AB10" i="4" s="1"/>
  <c r="Y11" i="4"/>
  <c r="Z11" i="4" s="1"/>
  <c r="W11" i="4"/>
  <c r="X10" i="4" s="1"/>
  <c r="U11" i="4"/>
  <c r="V11" i="4" s="1"/>
  <c r="S11" i="4"/>
  <c r="T10" i="4" s="1"/>
  <c r="Q11" i="4"/>
  <c r="R11" i="4" s="1"/>
  <c r="O11" i="4"/>
  <c r="P10" i="4" s="1"/>
  <c r="M11" i="4"/>
  <c r="N11" i="4" s="1"/>
  <c r="K11" i="4"/>
  <c r="L10" i="4" s="1"/>
  <c r="I11" i="4"/>
  <c r="J11" i="4" s="1"/>
  <c r="G11" i="4"/>
  <c r="H10" i="4" s="1"/>
  <c r="E11" i="4"/>
  <c r="F11" i="4" s="1"/>
  <c r="C11" i="4"/>
  <c r="D10" i="4" s="1"/>
  <c r="AM10" i="4"/>
  <c r="AL10" i="4"/>
  <c r="AK10" i="4"/>
  <c r="AI10" i="4"/>
  <c r="AH10" i="4"/>
  <c r="AG10" i="4"/>
  <c r="AE10" i="4"/>
  <c r="AD10" i="4"/>
  <c r="AC10" i="4"/>
  <c r="AA10" i="4"/>
  <c r="Z10" i="4"/>
  <c r="Y10" i="4"/>
  <c r="W10" i="4"/>
  <c r="V10" i="4"/>
  <c r="U10" i="4"/>
  <c r="S10" i="4"/>
  <c r="R10" i="4"/>
  <c r="Q10" i="4"/>
  <c r="O10" i="4"/>
  <c r="N10" i="4"/>
  <c r="M10" i="4"/>
  <c r="K10" i="4"/>
  <c r="J10" i="4"/>
  <c r="I10" i="4"/>
  <c r="J9" i="4" s="1"/>
  <c r="G10" i="4"/>
  <c r="F10" i="4"/>
  <c r="E10" i="4"/>
  <c r="F9" i="4" s="1"/>
  <c r="C10" i="4"/>
  <c r="AN9" i="4"/>
  <c r="AM9" i="4"/>
  <c r="AK9" i="4"/>
  <c r="AL9" i="4" s="1"/>
  <c r="AJ9" i="4"/>
  <c r="AI9" i="4"/>
  <c r="AG9" i="4"/>
  <c r="AH9" i="4" s="1"/>
  <c r="AF9" i="4"/>
  <c r="AE9" i="4"/>
  <c r="AC9" i="4"/>
  <c r="AD9" i="4" s="1"/>
  <c r="AB9" i="4"/>
  <c r="AA9" i="4"/>
  <c r="Y9" i="4"/>
  <c r="Z9" i="4" s="1"/>
  <c r="W9" i="4"/>
  <c r="X9" i="4" s="1"/>
  <c r="U9" i="4"/>
  <c r="V9" i="4" s="1"/>
  <c r="S9" i="4"/>
  <c r="T9" i="4" s="1"/>
  <c r="Q9" i="4"/>
  <c r="R9" i="4" s="1"/>
  <c r="O9" i="4"/>
  <c r="P9" i="4" s="1"/>
  <c r="M9" i="4"/>
  <c r="N9" i="4" s="1"/>
  <c r="K9" i="4"/>
  <c r="L9" i="4" s="1"/>
  <c r="I9" i="4"/>
  <c r="G9" i="4"/>
  <c r="H9" i="4" s="1"/>
  <c r="E9" i="4"/>
  <c r="C9" i="4"/>
  <c r="D9" i="4" s="1"/>
  <c r="AP9" i="4" s="1"/>
  <c r="AM7" i="4"/>
  <c r="AK7" i="4"/>
  <c r="AI7" i="4"/>
  <c r="AG7" i="4"/>
  <c r="AE7" i="4"/>
  <c r="AC7" i="4"/>
  <c r="AA7" i="4"/>
  <c r="Y7" i="4"/>
  <c r="W7" i="4"/>
  <c r="U7" i="4"/>
  <c r="S7" i="4"/>
  <c r="Q7" i="4"/>
  <c r="O7" i="4"/>
  <c r="M7" i="4"/>
  <c r="K7" i="4"/>
  <c r="I7" i="4"/>
  <c r="G7" i="4"/>
  <c r="E7" i="4"/>
  <c r="C7" i="4"/>
  <c r="AM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E6" i="4"/>
  <c r="C6" i="4"/>
  <c r="AM5" i="4"/>
  <c r="AK5" i="4"/>
  <c r="AI5" i="4"/>
  <c r="AG5" i="4"/>
  <c r="AE5" i="4"/>
  <c r="AC5" i="4"/>
  <c r="AA5" i="4"/>
  <c r="Y5" i="4"/>
  <c r="W5" i="4"/>
  <c r="U5" i="4"/>
  <c r="S5" i="4"/>
  <c r="Q5" i="4"/>
  <c r="O5" i="4"/>
  <c r="M5" i="4"/>
  <c r="K5" i="4"/>
  <c r="I5" i="4"/>
  <c r="G5" i="4"/>
  <c r="E5" i="4"/>
  <c r="AO1" i="4" s="1"/>
  <c r="C5" i="4"/>
  <c r="AD58" i="3"/>
  <c r="AD57" i="3"/>
  <c r="AB57" i="3"/>
  <c r="AD56" i="3"/>
  <c r="AB56" i="3"/>
  <c r="AD55" i="3"/>
  <c r="AB55" i="3"/>
  <c r="AD54" i="3"/>
  <c r="AB54" i="3"/>
  <c r="N54" i="3"/>
  <c r="AD53" i="3"/>
  <c r="AB53" i="3"/>
  <c r="N53" i="3"/>
  <c r="AD52" i="3"/>
  <c r="AB52" i="3"/>
  <c r="N52" i="3"/>
  <c r="AD51" i="3"/>
  <c r="AB51" i="3"/>
  <c r="N51" i="3"/>
  <c r="AD50" i="3"/>
  <c r="AB50" i="3"/>
  <c r="N50" i="3"/>
  <c r="L50" i="3"/>
  <c r="AD49" i="3"/>
  <c r="AB49" i="3"/>
  <c r="N49" i="3"/>
  <c r="L49" i="3"/>
  <c r="AD48" i="3"/>
  <c r="AB48" i="3"/>
  <c r="N48" i="3"/>
  <c r="L48" i="3"/>
  <c r="AD47" i="3"/>
  <c r="AB47" i="3"/>
  <c r="N47" i="3"/>
  <c r="L47" i="3"/>
  <c r="AD46" i="3"/>
  <c r="AB46" i="3"/>
  <c r="N46" i="3"/>
  <c r="L46" i="3"/>
  <c r="AD45" i="3"/>
  <c r="AB45" i="3"/>
  <c r="N45" i="3"/>
  <c r="L45" i="3"/>
  <c r="AH44" i="3"/>
  <c r="AD44" i="3"/>
  <c r="AB44" i="3"/>
  <c r="N44" i="3"/>
  <c r="L44" i="3"/>
  <c r="AH43" i="3"/>
  <c r="AD43" i="3"/>
  <c r="AB43" i="3"/>
  <c r="T43" i="3"/>
  <c r="R43" i="3"/>
  <c r="N43" i="3"/>
  <c r="L43" i="3"/>
  <c r="AH42" i="3"/>
  <c r="AD42" i="3"/>
  <c r="AB42" i="3"/>
  <c r="T42" i="3"/>
  <c r="R42" i="3"/>
  <c r="N42" i="3"/>
  <c r="L42" i="3"/>
  <c r="AH41" i="3"/>
  <c r="AD41" i="3"/>
  <c r="AB41" i="3"/>
  <c r="T41" i="3"/>
  <c r="R41" i="3"/>
  <c r="N41" i="3"/>
  <c r="L41" i="3"/>
  <c r="AH40" i="3"/>
  <c r="AF40" i="3"/>
  <c r="AD40" i="3"/>
  <c r="AB40" i="3"/>
  <c r="T40" i="3"/>
  <c r="R40" i="3"/>
  <c r="P40" i="3"/>
  <c r="N40" i="3"/>
  <c r="L40" i="3"/>
  <c r="H40" i="3"/>
  <c r="AH39" i="3"/>
  <c r="AF39" i="3"/>
  <c r="AD39" i="3"/>
  <c r="AB39" i="3"/>
  <c r="T39" i="3"/>
  <c r="R39" i="3"/>
  <c r="P39" i="3"/>
  <c r="N39" i="3"/>
  <c r="L39" i="3"/>
  <c r="H39" i="3"/>
  <c r="AH38" i="3"/>
  <c r="AF38" i="3"/>
  <c r="AD38" i="3"/>
  <c r="AB38" i="3"/>
  <c r="T38" i="3"/>
  <c r="R38" i="3"/>
  <c r="P38" i="3"/>
  <c r="N38" i="3"/>
  <c r="L38" i="3"/>
  <c r="H38" i="3"/>
  <c r="F38" i="3"/>
  <c r="AH37" i="3"/>
  <c r="AF37" i="3"/>
  <c r="AD37" i="3"/>
  <c r="AB37" i="3"/>
  <c r="T37" i="3"/>
  <c r="R37" i="3"/>
  <c r="P37" i="3"/>
  <c r="N37" i="3"/>
  <c r="L37" i="3"/>
  <c r="H37" i="3"/>
  <c r="F37" i="3"/>
  <c r="AH36" i="3"/>
  <c r="AF36" i="3"/>
  <c r="AD36" i="3"/>
  <c r="AB36" i="3"/>
  <c r="V36" i="3"/>
  <c r="T36" i="3"/>
  <c r="R36" i="3"/>
  <c r="P36" i="3"/>
  <c r="N36" i="3"/>
  <c r="L36" i="3"/>
  <c r="H36" i="3"/>
  <c r="F36" i="3"/>
  <c r="AH35" i="3"/>
  <c r="AF35" i="3"/>
  <c r="AD35" i="3"/>
  <c r="AB35" i="3"/>
  <c r="V35" i="3"/>
  <c r="T35" i="3"/>
  <c r="R35" i="3"/>
  <c r="P35" i="3"/>
  <c r="N35" i="3"/>
  <c r="L35" i="3"/>
  <c r="H35" i="3"/>
  <c r="F35" i="3"/>
  <c r="AH34" i="3"/>
  <c r="AF34" i="3"/>
  <c r="AD34" i="3"/>
  <c r="AB34" i="3"/>
  <c r="V34" i="3"/>
  <c r="T34" i="3"/>
  <c r="R34" i="3"/>
  <c r="P34" i="3"/>
  <c r="N34" i="3"/>
  <c r="L34" i="3"/>
  <c r="H34" i="3"/>
  <c r="F34" i="3"/>
  <c r="AH33" i="3"/>
  <c r="AF33" i="3"/>
  <c r="AD33" i="3"/>
  <c r="AB33" i="3"/>
  <c r="Z33" i="3"/>
  <c r="V33" i="3"/>
  <c r="T33" i="3"/>
  <c r="R33" i="3"/>
  <c r="P33" i="3"/>
  <c r="N33" i="3"/>
  <c r="L33" i="3"/>
  <c r="J33" i="3"/>
  <c r="H33" i="3"/>
  <c r="F33" i="3"/>
  <c r="AH32" i="3"/>
  <c r="AF32" i="3"/>
  <c r="AD32" i="3"/>
  <c r="AB32" i="3"/>
  <c r="Z32" i="3"/>
  <c r="X32" i="3"/>
  <c r="V32" i="3"/>
  <c r="T32" i="3"/>
  <c r="R32" i="3"/>
  <c r="P32" i="3"/>
  <c r="N32" i="3"/>
  <c r="L32" i="3"/>
  <c r="J32" i="3"/>
  <c r="H32" i="3"/>
  <c r="F32" i="3"/>
  <c r="AH31" i="3"/>
  <c r="AF31" i="3"/>
  <c r="AD31" i="3"/>
  <c r="AB31" i="3"/>
  <c r="Z31" i="3"/>
  <c r="X31" i="3"/>
  <c r="V31" i="3"/>
  <c r="T31" i="3"/>
  <c r="R31" i="3"/>
  <c r="P31" i="3"/>
  <c r="N31" i="3"/>
  <c r="L31" i="3"/>
  <c r="J31" i="3"/>
  <c r="H31" i="3"/>
  <c r="F31" i="3"/>
  <c r="AJ30" i="3"/>
  <c r="AH30" i="3"/>
  <c r="AF30" i="3"/>
  <c r="AD30" i="3"/>
  <c r="AB30" i="3"/>
  <c r="Z30" i="3"/>
  <c r="X30" i="3"/>
  <c r="V30" i="3"/>
  <c r="T30" i="3"/>
  <c r="R30" i="3"/>
  <c r="P30" i="3"/>
  <c r="N30" i="3"/>
  <c r="L30" i="3"/>
  <c r="J30" i="3"/>
  <c r="H30" i="3"/>
  <c r="F30" i="3"/>
  <c r="AJ29" i="3"/>
  <c r="AH29" i="3"/>
  <c r="AF29" i="3"/>
  <c r="AD29" i="3"/>
  <c r="AB29" i="3"/>
  <c r="Z29" i="3"/>
  <c r="X29" i="3"/>
  <c r="V29" i="3"/>
  <c r="T29" i="3"/>
  <c r="R29" i="3"/>
  <c r="P29" i="3"/>
  <c r="N29" i="3"/>
  <c r="L29" i="3"/>
  <c r="J29" i="3"/>
  <c r="H29" i="3"/>
  <c r="F29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AI24" i="3"/>
  <c r="AJ24" i="3" s="1"/>
  <c r="AG24" i="3"/>
  <c r="AH24" i="3" s="1"/>
  <c r="AE24" i="3"/>
  <c r="AF24" i="3" s="1"/>
  <c r="AC24" i="3"/>
  <c r="AD23" i="3" s="1"/>
  <c r="AA24" i="3"/>
  <c r="AB24" i="3" s="1"/>
  <c r="Y24" i="3"/>
  <c r="Z23" i="3" s="1"/>
  <c r="W24" i="3"/>
  <c r="X24" i="3" s="1"/>
  <c r="U24" i="3"/>
  <c r="V23" i="3" s="1"/>
  <c r="S24" i="3"/>
  <c r="T24" i="3" s="1"/>
  <c r="Q24" i="3"/>
  <c r="R23" i="3" s="1"/>
  <c r="O24" i="3"/>
  <c r="P24" i="3" s="1"/>
  <c r="M24" i="3"/>
  <c r="N23" i="3" s="1"/>
  <c r="K24" i="3"/>
  <c r="L24" i="3" s="1"/>
  <c r="I24" i="3"/>
  <c r="J23" i="3" s="1"/>
  <c r="G24" i="3"/>
  <c r="H24" i="3" s="1"/>
  <c r="E24" i="3"/>
  <c r="F23" i="3" s="1"/>
  <c r="AJ23" i="3"/>
  <c r="AI23" i="3"/>
  <c r="AH23" i="3"/>
  <c r="AG23" i="3"/>
  <c r="AF23" i="3"/>
  <c r="AE23" i="3"/>
  <c r="AC23" i="3"/>
  <c r="AB23" i="3"/>
  <c r="AA23" i="3"/>
  <c r="Y23" i="3"/>
  <c r="X23" i="3"/>
  <c r="W23" i="3"/>
  <c r="U23" i="3"/>
  <c r="V22" i="3" s="1"/>
  <c r="T23" i="3"/>
  <c r="S23" i="3"/>
  <c r="Q23" i="3"/>
  <c r="R22" i="3" s="1"/>
  <c r="P23" i="3"/>
  <c r="O23" i="3"/>
  <c r="M23" i="3"/>
  <c r="N22" i="3" s="1"/>
  <c r="L23" i="3"/>
  <c r="K23" i="3"/>
  <c r="I23" i="3"/>
  <c r="J22" i="3" s="1"/>
  <c r="H23" i="3"/>
  <c r="G23" i="3"/>
  <c r="E23" i="3"/>
  <c r="F22" i="3" s="1"/>
  <c r="AI22" i="3"/>
  <c r="AJ21" i="3" s="1"/>
  <c r="AG22" i="3"/>
  <c r="AH22" i="3" s="1"/>
  <c r="AE22" i="3"/>
  <c r="AF21" i="3" s="1"/>
  <c r="AC22" i="3"/>
  <c r="AD22" i="3" s="1"/>
  <c r="AA22" i="3"/>
  <c r="AB21" i="3" s="1"/>
  <c r="Y22" i="3"/>
  <c r="Z22" i="3" s="1"/>
  <c r="W22" i="3"/>
  <c r="X21" i="3" s="1"/>
  <c r="U22" i="3"/>
  <c r="S22" i="3"/>
  <c r="T21" i="3" s="1"/>
  <c r="Q22" i="3"/>
  <c r="O22" i="3"/>
  <c r="P21" i="3" s="1"/>
  <c r="M22" i="3"/>
  <c r="K22" i="3"/>
  <c r="L21" i="3" s="1"/>
  <c r="I22" i="3"/>
  <c r="G22" i="3"/>
  <c r="H21" i="3" s="1"/>
  <c r="E22" i="3"/>
  <c r="AI21" i="3"/>
  <c r="AJ20" i="3" s="1"/>
  <c r="AH21" i="3"/>
  <c r="AG21" i="3"/>
  <c r="AE21" i="3"/>
  <c r="AF20" i="3" s="1"/>
  <c r="AD21" i="3"/>
  <c r="AC21" i="3"/>
  <c r="AA21" i="3"/>
  <c r="AB20" i="3" s="1"/>
  <c r="Z21" i="3"/>
  <c r="Y21" i="3"/>
  <c r="W21" i="3"/>
  <c r="X20" i="3" s="1"/>
  <c r="V21" i="3"/>
  <c r="U21" i="3"/>
  <c r="S21" i="3"/>
  <c r="T20" i="3" s="1"/>
  <c r="R21" i="3"/>
  <c r="Q21" i="3"/>
  <c r="O21" i="3"/>
  <c r="P20" i="3" s="1"/>
  <c r="N21" i="3"/>
  <c r="M21" i="3"/>
  <c r="K21" i="3"/>
  <c r="L20" i="3" s="1"/>
  <c r="J21" i="3"/>
  <c r="I21" i="3"/>
  <c r="G21" i="3"/>
  <c r="H20" i="3" s="1"/>
  <c r="F21" i="3"/>
  <c r="E21" i="3"/>
  <c r="AI20" i="3"/>
  <c r="AG20" i="3"/>
  <c r="AH19" i="3" s="1"/>
  <c r="AE20" i="3"/>
  <c r="AC20" i="3"/>
  <c r="AD19" i="3" s="1"/>
  <c r="AA20" i="3"/>
  <c r="Y20" i="3"/>
  <c r="Z19" i="3" s="1"/>
  <c r="W20" i="3"/>
  <c r="U20" i="3"/>
  <c r="V19" i="3" s="1"/>
  <c r="S20" i="3"/>
  <c r="Q20" i="3"/>
  <c r="R19" i="3" s="1"/>
  <c r="O20" i="3"/>
  <c r="M20" i="3"/>
  <c r="N19" i="3" s="1"/>
  <c r="K20" i="3"/>
  <c r="I20" i="3"/>
  <c r="J19" i="3" s="1"/>
  <c r="G20" i="3"/>
  <c r="E20" i="3"/>
  <c r="F19" i="3" s="1"/>
  <c r="AJ19" i="3"/>
  <c r="AI19" i="3"/>
  <c r="AG19" i="3"/>
  <c r="AF19" i="3"/>
  <c r="AE19" i="3"/>
  <c r="AC19" i="3"/>
  <c r="AB19" i="3"/>
  <c r="AA19" i="3"/>
  <c r="Y19" i="3"/>
  <c r="X19" i="3"/>
  <c r="W19" i="3"/>
  <c r="U19" i="3"/>
  <c r="V18" i="3" s="1"/>
  <c r="T19" i="3"/>
  <c r="S19" i="3"/>
  <c r="Q19" i="3"/>
  <c r="R18" i="3" s="1"/>
  <c r="P19" i="3"/>
  <c r="O19" i="3"/>
  <c r="M19" i="3"/>
  <c r="N18" i="3" s="1"/>
  <c r="L19" i="3"/>
  <c r="K19" i="3"/>
  <c r="I19" i="3"/>
  <c r="J18" i="3" s="1"/>
  <c r="H19" i="3"/>
  <c r="G19" i="3"/>
  <c r="E19" i="3"/>
  <c r="F18" i="3" s="1"/>
  <c r="AI18" i="3"/>
  <c r="AJ17" i="3" s="1"/>
  <c r="AH18" i="3"/>
  <c r="AG18" i="3"/>
  <c r="AE18" i="3"/>
  <c r="AF17" i="3" s="1"/>
  <c r="AC18" i="3"/>
  <c r="AD18" i="3" s="1"/>
  <c r="AA18" i="3"/>
  <c r="AB17" i="3" s="1"/>
  <c r="Y18" i="3"/>
  <c r="Z18" i="3" s="1"/>
  <c r="W18" i="3"/>
  <c r="X17" i="3" s="1"/>
  <c r="U18" i="3"/>
  <c r="S18" i="3"/>
  <c r="T17" i="3" s="1"/>
  <c r="Q18" i="3"/>
  <c r="O18" i="3"/>
  <c r="P17" i="3" s="1"/>
  <c r="M18" i="3"/>
  <c r="K18" i="3"/>
  <c r="L17" i="3" s="1"/>
  <c r="I18" i="3"/>
  <c r="G18" i="3"/>
  <c r="H17" i="3" s="1"/>
  <c r="E18" i="3"/>
  <c r="AI17" i="3"/>
  <c r="AH17" i="3"/>
  <c r="AG17" i="3"/>
  <c r="AE17" i="3"/>
  <c r="AD17" i="3"/>
  <c r="AC17" i="3"/>
  <c r="AA17" i="3"/>
  <c r="Z17" i="3"/>
  <c r="Y17" i="3"/>
  <c r="W17" i="3"/>
  <c r="V17" i="3"/>
  <c r="U17" i="3"/>
  <c r="S17" i="3"/>
  <c r="R17" i="3"/>
  <c r="Q17" i="3"/>
  <c r="O17" i="3"/>
  <c r="N17" i="3"/>
  <c r="M17" i="3"/>
  <c r="K17" i="3"/>
  <c r="L16" i="3" s="1"/>
  <c r="J17" i="3"/>
  <c r="I17" i="3"/>
  <c r="G17" i="3"/>
  <c r="H16" i="3" s="1"/>
  <c r="F17" i="3"/>
  <c r="E17" i="3"/>
  <c r="AJ16" i="3"/>
  <c r="AI16" i="3"/>
  <c r="AG16" i="3"/>
  <c r="AF16" i="3"/>
  <c r="AE16" i="3"/>
  <c r="AC16" i="3"/>
  <c r="AB16" i="3"/>
  <c r="AA16" i="3"/>
  <c r="Y16" i="3"/>
  <c r="W16" i="3"/>
  <c r="X16" i="3" s="1"/>
  <c r="U16" i="3"/>
  <c r="S16" i="3"/>
  <c r="T16" i="3" s="1"/>
  <c r="Q16" i="3"/>
  <c r="O16" i="3"/>
  <c r="P16" i="3" s="1"/>
  <c r="M16" i="3"/>
  <c r="K16" i="3"/>
  <c r="I16" i="3"/>
  <c r="G16" i="3"/>
  <c r="E16" i="3"/>
  <c r="AJ15" i="3"/>
  <c r="AI15" i="3"/>
  <c r="AG15" i="3"/>
  <c r="AF15" i="3"/>
  <c r="AE15" i="3"/>
  <c r="AC15" i="3"/>
  <c r="AB15" i="3"/>
  <c r="AA15" i="3"/>
  <c r="Y15" i="3"/>
  <c r="X15" i="3"/>
  <c r="W15" i="3"/>
  <c r="U15" i="3"/>
  <c r="T15" i="3"/>
  <c r="S15" i="3"/>
  <c r="Q15" i="3"/>
  <c r="P15" i="3"/>
  <c r="O15" i="3"/>
  <c r="M15" i="3"/>
  <c r="L15" i="3"/>
  <c r="K15" i="3"/>
  <c r="I15" i="3"/>
  <c r="H15" i="3"/>
  <c r="G15" i="3"/>
  <c r="E15" i="3"/>
  <c r="F14" i="3" s="1"/>
  <c r="AI14" i="3"/>
  <c r="AH14" i="3"/>
  <c r="AG14" i="3"/>
  <c r="AE14" i="3"/>
  <c r="AD14" i="3"/>
  <c r="AC14" i="3"/>
  <c r="AA14" i="3"/>
  <c r="Z14" i="3"/>
  <c r="Y14" i="3"/>
  <c r="W14" i="3"/>
  <c r="U14" i="3"/>
  <c r="V14" i="3" s="1"/>
  <c r="S14" i="3"/>
  <c r="Q14" i="3"/>
  <c r="R14" i="3" s="1"/>
  <c r="O14" i="3"/>
  <c r="M14" i="3"/>
  <c r="N14" i="3" s="1"/>
  <c r="K14" i="3"/>
  <c r="I14" i="3"/>
  <c r="J14" i="3" s="1"/>
  <c r="G14" i="3"/>
  <c r="E14" i="3"/>
  <c r="AI13" i="3"/>
  <c r="AH13" i="3"/>
  <c r="AG13" i="3"/>
  <c r="AE13" i="3"/>
  <c r="AD13" i="3"/>
  <c r="AC13" i="3"/>
  <c r="AA13" i="3"/>
  <c r="Z13" i="3"/>
  <c r="Y13" i="3"/>
  <c r="W13" i="3"/>
  <c r="V13" i="3"/>
  <c r="U13" i="3"/>
  <c r="S13" i="3"/>
  <c r="R13" i="3"/>
  <c r="Q13" i="3"/>
  <c r="O13" i="3"/>
  <c r="N13" i="3"/>
  <c r="M13" i="3"/>
  <c r="K13" i="3"/>
  <c r="J13" i="3"/>
  <c r="I13" i="3"/>
  <c r="G13" i="3"/>
  <c r="H12" i="3" s="1"/>
  <c r="F13" i="3"/>
  <c r="E13" i="3"/>
  <c r="AJ12" i="3"/>
  <c r="AI12" i="3"/>
  <c r="AG12" i="3"/>
  <c r="AF12" i="3"/>
  <c r="AE12" i="3"/>
  <c r="AC12" i="3"/>
  <c r="AB12" i="3"/>
  <c r="AA12" i="3"/>
  <c r="Y12" i="3"/>
  <c r="X12" i="3"/>
  <c r="W12" i="3"/>
  <c r="U12" i="3"/>
  <c r="S12" i="3"/>
  <c r="T12" i="3" s="1"/>
  <c r="Q12" i="3"/>
  <c r="O12" i="3"/>
  <c r="P12" i="3" s="1"/>
  <c r="M12" i="3"/>
  <c r="K12" i="3"/>
  <c r="L12" i="3" s="1"/>
  <c r="I12" i="3"/>
  <c r="G12" i="3"/>
  <c r="E12" i="3"/>
  <c r="AJ11" i="3"/>
  <c r="AI11" i="3"/>
  <c r="AG11" i="3"/>
  <c r="AF11" i="3"/>
  <c r="AE11" i="3"/>
  <c r="AC11" i="3"/>
  <c r="AB11" i="3"/>
  <c r="AA11" i="3"/>
  <c r="Y11" i="3"/>
  <c r="X11" i="3"/>
  <c r="W11" i="3"/>
  <c r="U11" i="3"/>
  <c r="T11" i="3"/>
  <c r="S11" i="3"/>
  <c r="Q11" i="3"/>
  <c r="P11" i="3"/>
  <c r="O11" i="3"/>
  <c r="M11" i="3"/>
  <c r="L11" i="3"/>
  <c r="K11" i="3"/>
  <c r="I11" i="3"/>
  <c r="H11" i="3"/>
  <c r="G11" i="3"/>
  <c r="E11" i="3"/>
  <c r="F10" i="3" s="1"/>
  <c r="AI10" i="3"/>
  <c r="AH10" i="3"/>
  <c r="AG10" i="3"/>
  <c r="AE10" i="3"/>
  <c r="AD10" i="3"/>
  <c r="AC10" i="3"/>
  <c r="AA10" i="3"/>
  <c r="Z10" i="3"/>
  <c r="Y10" i="3"/>
  <c r="W10" i="3"/>
  <c r="V10" i="3"/>
  <c r="U10" i="3"/>
  <c r="S10" i="3"/>
  <c r="Q10" i="3"/>
  <c r="R10" i="3" s="1"/>
  <c r="O10" i="3"/>
  <c r="M10" i="3"/>
  <c r="N10" i="3" s="1"/>
  <c r="K10" i="3"/>
  <c r="I10" i="3"/>
  <c r="J10" i="3" s="1"/>
  <c r="G10" i="3"/>
  <c r="E10" i="3"/>
  <c r="AI9" i="3"/>
  <c r="AH9" i="3"/>
  <c r="AG9" i="3"/>
  <c r="AE9" i="3"/>
  <c r="AF8" i="3" s="1"/>
  <c r="AD9" i="3"/>
  <c r="AC9" i="3"/>
  <c r="AA9" i="3"/>
  <c r="AB8" i="3" s="1"/>
  <c r="Z9" i="3"/>
  <c r="Y9" i="3"/>
  <c r="W9" i="3"/>
  <c r="X8" i="3" s="1"/>
  <c r="V9" i="3"/>
  <c r="U9" i="3"/>
  <c r="S9" i="3"/>
  <c r="T8" i="3" s="1"/>
  <c r="R9" i="3"/>
  <c r="Q9" i="3"/>
  <c r="O9" i="3"/>
  <c r="P8" i="3" s="1"/>
  <c r="N9" i="3"/>
  <c r="M9" i="3"/>
  <c r="K9" i="3"/>
  <c r="L8" i="3" s="1"/>
  <c r="J9" i="3"/>
  <c r="I9" i="3"/>
  <c r="G9" i="3"/>
  <c r="H8" i="3" s="1"/>
  <c r="F9" i="3"/>
  <c r="E9" i="3"/>
  <c r="AJ8" i="3"/>
  <c r="AI8" i="3"/>
  <c r="AG8" i="3"/>
  <c r="AE8" i="3"/>
  <c r="AC8" i="3"/>
  <c r="AD8" i="3" s="1"/>
  <c r="AA8" i="3"/>
  <c r="Y8" i="3"/>
  <c r="W8" i="3"/>
  <c r="U8" i="3"/>
  <c r="S8" i="3"/>
  <c r="Q8" i="3"/>
  <c r="O8" i="3"/>
  <c r="M8" i="3"/>
  <c r="K8" i="3"/>
  <c r="I8" i="3"/>
  <c r="G8" i="3"/>
  <c r="E8" i="3"/>
  <c r="AJ7" i="3"/>
  <c r="AI7" i="3"/>
  <c r="AG7" i="3"/>
  <c r="AF7" i="3"/>
  <c r="AE7" i="3"/>
  <c r="AC7" i="3"/>
  <c r="AA7" i="3"/>
  <c r="AB7" i="3" s="1"/>
  <c r="Y7" i="3"/>
  <c r="W7" i="3"/>
  <c r="X7" i="3" s="1"/>
  <c r="U7" i="3"/>
  <c r="S7" i="3"/>
  <c r="T7" i="3" s="1"/>
  <c r="Q7" i="3"/>
  <c r="O7" i="3"/>
  <c r="P7" i="3" s="1"/>
  <c r="M7" i="3"/>
  <c r="K7" i="3"/>
  <c r="L7" i="3" s="1"/>
  <c r="I7" i="3"/>
  <c r="G7" i="3"/>
  <c r="H7" i="3" s="1"/>
  <c r="E7" i="3"/>
  <c r="AI5" i="3"/>
  <c r="AG5" i="3"/>
  <c r="AE5" i="3"/>
  <c r="AC5" i="3"/>
  <c r="AA5" i="3"/>
  <c r="Y5" i="3"/>
  <c r="W5" i="3"/>
  <c r="U5" i="3"/>
  <c r="S5" i="3"/>
  <c r="Q5" i="3"/>
  <c r="O5" i="3"/>
  <c r="M5" i="3"/>
  <c r="K5" i="3"/>
  <c r="I5" i="3"/>
  <c r="G5" i="3"/>
  <c r="E5" i="3"/>
  <c r="C5" i="3"/>
  <c r="D34" i="3" s="1"/>
  <c r="AJ3" i="2"/>
  <c r="AK29" i="2" s="1"/>
  <c r="AJ4" i="2"/>
  <c r="AK31" i="2" s="1"/>
  <c r="AK30" i="2"/>
  <c r="AK32" i="2"/>
  <c r="AK34" i="2"/>
  <c r="AK36" i="2"/>
  <c r="AK38" i="2"/>
  <c r="AK40" i="2"/>
  <c r="AK42" i="2"/>
  <c r="AK44" i="2"/>
  <c r="AK46" i="2"/>
  <c r="AK48" i="2"/>
  <c r="AK50" i="2"/>
  <c r="AK52" i="2"/>
  <c r="AK54" i="2"/>
  <c r="AH3" i="2"/>
  <c r="AI30" i="2" s="1"/>
  <c r="AH4" i="2"/>
  <c r="AI29" i="2"/>
  <c r="AI31" i="2"/>
  <c r="AI33" i="2"/>
  <c r="AI35" i="2"/>
  <c r="AI37" i="2"/>
  <c r="AI39" i="2"/>
  <c r="AI41" i="2"/>
  <c r="AI43" i="2"/>
  <c r="AI45" i="2"/>
  <c r="AI47" i="2"/>
  <c r="AI49" i="2"/>
  <c r="AI51" i="2"/>
  <c r="AI53" i="2"/>
  <c r="AI55" i="2"/>
  <c r="AI57" i="2"/>
  <c r="AI59" i="2"/>
  <c r="AI61" i="2"/>
  <c r="AI63" i="2"/>
  <c r="AI65" i="2"/>
  <c r="AI67" i="2"/>
  <c r="AI69" i="2"/>
  <c r="AI71" i="2"/>
  <c r="AI73" i="2"/>
  <c r="AI75" i="2"/>
  <c r="AI77" i="2"/>
  <c r="AI79" i="2"/>
  <c r="AI81" i="2"/>
  <c r="AF3" i="2"/>
  <c r="AG30" i="2" s="1"/>
  <c r="AF4" i="2"/>
  <c r="AG29" i="2"/>
  <c r="AG31" i="2"/>
  <c r="AG33" i="2"/>
  <c r="AG35" i="2"/>
  <c r="AG37" i="2"/>
  <c r="AG39" i="2"/>
  <c r="AG41" i="2"/>
  <c r="AG43" i="2"/>
  <c r="AG45" i="2"/>
  <c r="AG47" i="2"/>
  <c r="AG49" i="2"/>
  <c r="AG51" i="2"/>
  <c r="AG53" i="2"/>
  <c r="AG55" i="2"/>
  <c r="AG57" i="2"/>
  <c r="AG59" i="2"/>
  <c r="AG61" i="2"/>
  <c r="AG63" i="2"/>
  <c r="AG65" i="2"/>
  <c r="AG67" i="2"/>
  <c r="AG69" i="2"/>
  <c r="AG71" i="2"/>
  <c r="AG72" i="2"/>
  <c r="AG73" i="2"/>
  <c r="AG75" i="2"/>
  <c r="AG76" i="2"/>
  <c r="AG77" i="2"/>
  <c r="AG79" i="2"/>
  <c r="AG80" i="2"/>
  <c r="AG81" i="2"/>
  <c r="AG83" i="2"/>
  <c r="AG84" i="2"/>
  <c r="AG85" i="2"/>
  <c r="AG87" i="2"/>
  <c r="AG88" i="2"/>
  <c r="AG89" i="2"/>
  <c r="AG91" i="2"/>
  <c r="AG92" i="2"/>
  <c r="AG93" i="2"/>
  <c r="AG95" i="2"/>
  <c r="AG96" i="2"/>
  <c r="AG97" i="2"/>
  <c r="AG99" i="2"/>
  <c r="AG100" i="2"/>
  <c r="AG101" i="2"/>
  <c r="AD3" i="2"/>
  <c r="AE30" i="2" s="1"/>
  <c r="AD4" i="2"/>
  <c r="AE29" i="2"/>
  <c r="AE31" i="2"/>
  <c r="AE33" i="2"/>
  <c r="AE35" i="2"/>
  <c r="AE37" i="2"/>
  <c r="AE39" i="2"/>
  <c r="AE40" i="2"/>
  <c r="AE41" i="2"/>
  <c r="AE43" i="2"/>
  <c r="AE44" i="2"/>
  <c r="AE45" i="2"/>
  <c r="AE47" i="2"/>
  <c r="AE48" i="2"/>
  <c r="AE49" i="2"/>
  <c r="AE51" i="2"/>
  <c r="AE52" i="2"/>
  <c r="AE53" i="2"/>
  <c r="AE55" i="2"/>
  <c r="AE56" i="2"/>
  <c r="AE57" i="2"/>
  <c r="AE59" i="2"/>
  <c r="AE60" i="2"/>
  <c r="AE61" i="2"/>
  <c r="AE63" i="2"/>
  <c r="AE64" i="2"/>
  <c r="AE65" i="2"/>
  <c r="AE67" i="2"/>
  <c r="AE28" i="2"/>
  <c r="AB3" i="2"/>
  <c r="AC35" i="2" s="1"/>
  <c r="AB4" i="2"/>
  <c r="AC34" i="2"/>
  <c r="AC39" i="2"/>
  <c r="AC45" i="2"/>
  <c r="AC50" i="2"/>
  <c r="AC55" i="2"/>
  <c r="AC61" i="2"/>
  <c r="AC66" i="2"/>
  <c r="Z3" i="2"/>
  <c r="AA33" i="2" s="1"/>
  <c r="Z4" i="2"/>
  <c r="AA31" i="2"/>
  <c r="AA37" i="2"/>
  <c r="AA28" i="2"/>
  <c r="X3" i="2"/>
  <c r="Y33" i="2" s="1"/>
  <c r="X4" i="2"/>
  <c r="Y30" i="2"/>
  <c r="Y31" i="2"/>
  <c r="Y35" i="2"/>
  <c r="Y37" i="2"/>
  <c r="Y41" i="2"/>
  <c r="Y42" i="2"/>
  <c r="V3" i="2"/>
  <c r="V4" i="2"/>
  <c r="W29" i="2" s="1"/>
  <c r="W33" i="2"/>
  <c r="W38" i="2"/>
  <c r="W44" i="2"/>
  <c r="W49" i="2"/>
  <c r="W54" i="2"/>
  <c r="W60" i="2"/>
  <c r="W65" i="2"/>
  <c r="W70" i="2"/>
  <c r="W76" i="2"/>
  <c r="W81" i="2"/>
  <c r="W86" i="2"/>
  <c r="W92" i="2"/>
  <c r="W97" i="2"/>
  <c r="W102" i="2"/>
  <c r="W107" i="2"/>
  <c r="W111" i="2"/>
  <c r="W115" i="2"/>
  <c r="W119" i="2"/>
  <c r="W123" i="2"/>
  <c r="W127" i="2"/>
  <c r="T3" i="2"/>
  <c r="U30" i="2" s="1"/>
  <c r="T4" i="2"/>
  <c r="U31" i="2"/>
  <c r="U35" i="2"/>
  <c r="U39" i="2"/>
  <c r="U43" i="2"/>
  <c r="U47" i="2"/>
  <c r="R3" i="2"/>
  <c r="S30" i="2" s="1"/>
  <c r="R4" i="2"/>
  <c r="S31" i="2" s="1"/>
  <c r="S32" i="2"/>
  <c r="S36" i="2"/>
  <c r="S40" i="2"/>
  <c r="S44" i="2"/>
  <c r="S48" i="2"/>
  <c r="S52" i="2"/>
  <c r="P3" i="2"/>
  <c r="Q30" i="2" s="1"/>
  <c r="P4" i="2"/>
  <c r="Q31" i="2"/>
  <c r="Q35" i="2"/>
  <c r="Q39" i="2"/>
  <c r="Q43" i="2"/>
  <c r="Q47" i="2"/>
  <c r="Q51" i="2"/>
  <c r="Q28" i="2"/>
  <c r="N3" i="2"/>
  <c r="O29" i="2" s="1"/>
  <c r="N4" i="2"/>
  <c r="O30" i="2"/>
  <c r="O31" i="2"/>
  <c r="O34" i="2"/>
  <c r="O35" i="2"/>
  <c r="O38" i="2"/>
  <c r="O39" i="2"/>
  <c r="O42" i="2"/>
  <c r="O43" i="2"/>
  <c r="O46" i="2"/>
  <c r="O47" i="2"/>
  <c r="O50" i="2"/>
  <c r="O51" i="2"/>
  <c r="O54" i="2"/>
  <c r="O55" i="2"/>
  <c r="L3" i="2"/>
  <c r="L4" i="2"/>
  <c r="M45" i="2" s="1"/>
  <c r="M46" i="2"/>
  <c r="M31" i="2"/>
  <c r="M35" i="2"/>
  <c r="M39" i="2"/>
  <c r="M28" i="2"/>
  <c r="J3" i="2"/>
  <c r="K29" i="2" s="1"/>
  <c r="J4" i="2"/>
  <c r="K30" i="2"/>
  <c r="K31" i="2"/>
  <c r="K34" i="2"/>
  <c r="K35" i="2"/>
  <c r="K38" i="2"/>
  <c r="K39" i="2"/>
  <c r="K42" i="2"/>
  <c r="K43" i="2"/>
  <c r="K44" i="2"/>
  <c r="K46" i="2"/>
  <c r="K28" i="2"/>
  <c r="H3" i="2"/>
  <c r="H4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28" i="2"/>
  <c r="F4" i="2"/>
  <c r="D4" i="2"/>
  <c r="F3" i="2"/>
  <c r="G33" i="2" s="1"/>
  <c r="D3" i="2"/>
  <c r="G32" i="2"/>
  <c r="G28" i="2"/>
  <c r="E34" i="2"/>
  <c r="E33" i="2"/>
  <c r="E32" i="2"/>
  <c r="E31" i="2"/>
  <c r="E30" i="2"/>
  <c r="E29" i="2"/>
  <c r="E28" i="2"/>
  <c r="AJ2" i="2"/>
  <c r="AH2" i="2"/>
  <c r="AF2" i="2"/>
  <c r="AD2" i="2"/>
  <c r="AB2" i="2"/>
  <c r="Z2" i="2"/>
  <c r="X2" i="2"/>
  <c r="V2" i="2"/>
  <c r="T2" i="2"/>
  <c r="R2" i="2"/>
  <c r="P2" i="2"/>
  <c r="N2" i="2"/>
  <c r="L2" i="2"/>
  <c r="J2" i="2"/>
  <c r="H2" i="2"/>
  <c r="F2" i="2"/>
  <c r="D2" i="2"/>
  <c r="C11" i="2"/>
  <c r="D10" i="2" s="1"/>
  <c r="C10" i="2"/>
  <c r="G11" i="2"/>
  <c r="H10" i="2" s="1"/>
  <c r="G10" i="2"/>
  <c r="C12" i="2"/>
  <c r="D11" i="2" s="1"/>
  <c r="G12" i="2"/>
  <c r="H11" i="2" s="1"/>
  <c r="C13" i="2"/>
  <c r="D12" i="2"/>
  <c r="G13" i="2"/>
  <c r="H12" i="2"/>
  <c r="C14" i="2"/>
  <c r="D13" i="2" s="1"/>
  <c r="G14" i="2"/>
  <c r="H13" i="2" s="1"/>
  <c r="C15" i="2"/>
  <c r="D14" i="2"/>
  <c r="G15" i="2"/>
  <c r="H14" i="2"/>
  <c r="C16" i="2"/>
  <c r="D15" i="2" s="1"/>
  <c r="G16" i="2"/>
  <c r="H15" i="2" s="1"/>
  <c r="C17" i="2"/>
  <c r="D16" i="2"/>
  <c r="G17" i="2"/>
  <c r="H16" i="2"/>
  <c r="C18" i="2"/>
  <c r="D17" i="2" s="1"/>
  <c r="G18" i="2"/>
  <c r="H17" i="2" s="1"/>
  <c r="C19" i="2"/>
  <c r="D18" i="2"/>
  <c r="G19" i="2"/>
  <c r="H18" i="2"/>
  <c r="AK2" i="2"/>
  <c r="C20" i="2"/>
  <c r="D19" i="2"/>
  <c r="G20" i="2"/>
  <c r="H19" i="2"/>
  <c r="C21" i="2"/>
  <c r="D20" i="2"/>
  <c r="G21" i="2"/>
  <c r="H20" i="2"/>
  <c r="C22" i="2"/>
  <c r="D21" i="2" s="1"/>
  <c r="G22" i="2"/>
  <c r="H21" i="2" s="1"/>
  <c r="C23" i="2"/>
  <c r="D22" i="2" s="1"/>
  <c r="G23" i="2"/>
  <c r="H22" i="2" s="1"/>
  <c r="C24" i="2"/>
  <c r="D23" i="2" s="1"/>
  <c r="G24" i="2"/>
  <c r="H23" i="2" s="1"/>
  <c r="AL25" i="2"/>
  <c r="G25" i="2"/>
  <c r="G9" i="2"/>
  <c r="H9" i="2" s="1"/>
  <c r="G8" i="2"/>
  <c r="H8" i="2"/>
  <c r="G7" i="2"/>
  <c r="H7" i="2" s="1"/>
  <c r="G6" i="2"/>
  <c r="H6" i="2"/>
  <c r="C7" i="2"/>
  <c r="C8" i="2"/>
  <c r="C9" i="2"/>
  <c r="D9" i="2" s="1"/>
  <c r="C25" i="2"/>
  <c r="C6" i="2"/>
  <c r="D6" i="2" s="1"/>
  <c r="D7" i="2"/>
  <c r="AP10" i="4" l="1"/>
  <c r="AP12" i="4"/>
  <c r="D17" i="4"/>
  <c r="D18" i="4"/>
  <c r="I21" i="4"/>
  <c r="J20" i="4" s="1"/>
  <c r="I17" i="4"/>
  <c r="J16" i="4" s="1"/>
  <c r="I22" i="4"/>
  <c r="J21" i="4" s="1"/>
  <c r="I18" i="4"/>
  <c r="J17" i="4" s="1"/>
  <c r="I23" i="4"/>
  <c r="I19" i="4"/>
  <c r="Q21" i="4"/>
  <c r="Q17" i="4"/>
  <c r="R16" i="4" s="1"/>
  <c r="Q22" i="4"/>
  <c r="Q18" i="4"/>
  <c r="Q23" i="4"/>
  <c r="R22" i="4" s="1"/>
  <c r="Q19" i="4"/>
  <c r="R18" i="4" s="1"/>
  <c r="Y21" i="4"/>
  <c r="Z20" i="4" s="1"/>
  <c r="Y17" i="4"/>
  <c r="Y22" i="4"/>
  <c r="Z21" i="4" s="1"/>
  <c r="Y18" i="4"/>
  <c r="Z17" i="4" s="1"/>
  <c r="Y23" i="4"/>
  <c r="Y19" i="4"/>
  <c r="AI23" i="4"/>
  <c r="AI19" i="4"/>
  <c r="AI15" i="4"/>
  <c r="AJ14" i="4" s="1"/>
  <c r="AP14" i="4" s="1"/>
  <c r="AI24" i="4"/>
  <c r="AI20" i="4"/>
  <c r="AJ19" i="4" s="1"/>
  <c r="AI16" i="4"/>
  <c r="AJ15" i="4" s="1"/>
  <c r="AI25" i="4"/>
  <c r="AJ24" i="4" s="1"/>
  <c r="AI21" i="4"/>
  <c r="AI17" i="4"/>
  <c r="AJ16" i="4" s="1"/>
  <c r="K23" i="4"/>
  <c r="K19" i="4"/>
  <c r="K24" i="4"/>
  <c r="K20" i="4"/>
  <c r="L19" i="4" s="1"/>
  <c r="K25" i="4"/>
  <c r="L24" i="4" s="1"/>
  <c r="K21" i="4"/>
  <c r="K17" i="4"/>
  <c r="L16" i="4" s="1"/>
  <c r="S23" i="4"/>
  <c r="T22" i="4" s="1"/>
  <c r="S19" i="4"/>
  <c r="S24" i="4"/>
  <c r="S20" i="4"/>
  <c r="S25" i="4"/>
  <c r="T24" i="4" s="1"/>
  <c r="S21" i="4"/>
  <c r="T20" i="4" s="1"/>
  <c r="S17" i="4"/>
  <c r="T16" i="4" s="1"/>
  <c r="AA23" i="4"/>
  <c r="AA19" i="4"/>
  <c r="AA24" i="4"/>
  <c r="AB23" i="4" s="1"/>
  <c r="AA20" i="4"/>
  <c r="AA16" i="4"/>
  <c r="AB15" i="4" s="1"/>
  <c r="AA25" i="4"/>
  <c r="AB24" i="4" s="1"/>
  <c r="AA21" i="4"/>
  <c r="AB20" i="4" s="1"/>
  <c r="AA17" i="4"/>
  <c r="AB16" i="4" s="1"/>
  <c r="AK21" i="4"/>
  <c r="AK17" i="4"/>
  <c r="AL16" i="4" s="1"/>
  <c r="AK25" i="4"/>
  <c r="AK22" i="4"/>
  <c r="AL21" i="4" s="1"/>
  <c r="AK18" i="4"/>
  <c r="AK23" i="4"/>
  <c r="AL22" i="4" s="1"/>
  <c r="AK19" i="4"/>
  <c r="AL18" i="4" s="1"/>
  <c r="M21" i="4"/>
  <c r="M17" i="4"/>
  <c r="N16" i="4" s="1"/>
  <c r="M25" i="4"/>
  <c r="N24" i="4" s="1"/>
  <c r="M22" i="4"/>
  <c r="N21" i="4" s="1"/>
  <c r="M18" i="4"/>
  <c r="N17" i="4" s="1"/>
  <c r="M23" i="4"/>
  <c r="M19" i="4"/>
  <c r="N18" i="4" s="1"/>
  <c r="U21" i="4"/>
  <c r="U17" i="4"/>
  <c r="V16" i="4" s="1"/>
  <c r="U25" i="4"/>
  <c r="U22" i="4"/>
  <c r="V21" i="4" s="1"/>
  <c r="U18" i="4"/>
  <c r="V17" i="4" s="1"/>
  <c r="U23" i="4"/>
  <c r="U19" i="4"/>
  <c r="AC21" i="4"/>
  <c r="AC17" i="4"/>
  <c r="AD16" i="4" s="1"/>
  <c r="AC25" i="4"/>
  <c r="AD24" i="4" s="1"/>
  <c r="AC22" i="4"/>
  <c r="AC18" i="4"/>
  <c r="AD17" i="4" s="1"/>
  <c r="AC23" i="4"/>
  <c r="AD22" i="4" s="1"/>
  <c r="AC19" i="4"/>
  <c r="G25" i="4"/>
  <c r="G23" i="4"/>
  <c r="G19" i="4"/>
  <c r="H18" i="4" s="1"/>
  <c r="G24" i="4"/>
  <c r="G20" i="4"/>
  <c r="G21" i="4"/>
  <c r="H20" i="4" s="1"/>
  <c r="G17" i="4"/>
  <c r="H16" i="4" s="1"/>
  <c r="O25" i="4"/>
  <c r="O23" i="4"/>
  <c r="O19" i="4"/>
  <c r="P18" i="4" s="1"/>
  <c r="O24" i="4"/>
  <c r="P23" i="4" s="1"/>
  <c r="O20" i="4"/>
  <c r="O21" i="4"/>
  <c r="P20" i="4" s="1"/>
  <c r="O17" i="4"/>
  <c r="P16" i="4" s="1"/>
  <c r="W25" i="4"/>
  <c r="W23" i="4"/>
  <c r="W19" i="4"/>
  <c r="X18" i="4" s="1"/>
  <c r="W24" i="4"/>
  <c r="X23" i="4" s="1"/>
  <c r="W20" i="4"/>
  <c r="X19" i="4" s="1"/>
  <c r="W16" i="4"/>
  <c r="X15" i="4" s="1"/>
  <c r="W21" i="4"/>
  <c r="W17" i="4"/>
  <c r="X16" i="4" s="1"/>
  <c r="AE25" i="4"/>
  <c r="AE23" i="4"/>
  <c r="AE19" i="4"/>
  <c r="AF18" i="4" s="1"/>
  <c r="AE24" i="4"/>
  <c r="AF23" i="4" s="1"/>
  <c r="AE20" i="4"/>
  <c r="AF19" i="4" s="1"/>
  <c r="AE16" i="4"/>
  <c r="AF15" i="4" s="1"/>
  <c r="AE21" i="4"/>
  <c r="AE17" i="4"/>
  <c r="AF16" i="4" s="1"/>
  <c r="L11" i="4"/>
  <c r="AP11" i="4" s="1"/>
  <c r="P11" i="4"/>
  <c r="T11" i="4"/>
  <c r="X11" i="4"/>
  <c r="AB11" i="4"/>
  <c r="AF11" i="4"/>
  <c r="AJ11" i="4"/>
  <c r="AN11" i="4"/>
  <c r="J13" i="4"/>
  <c r="AP13" i="4" s="1"/>
  <c r="N13" i="4"/>
  <c r="R13" i="4"/>
  <c r="V13" i="4"/>
  <c r="Z13" i="4"/>
  <c r="AD13" i="4"/>
  <c r="AH13" i="4"/>
  <c r="AL13" i="4"/>
  <c r="D15" i="4"/>
  <c r="H15" i="4"/>
  <c r="P15" i="4"/>
  <c r="T15" i="4"/>
  <c r="Y16" i="4"/>
  <c r="Z15" i="4" s="1"/>
  <c r="S18" i="4"/>
  <c r="T17" i="4" s="1"/>
  <c r="M20" i="4"/>
  <c r="N19" i="4" s="1"/>
  <c r="AC20" i="4"/>
  <c r="AD19" i="4" s="1"/>
  <c r="G22" i="4"/>
  <c r="H21" i="4" s="1"/>
  <c r="W22" i="4"/>
  <c r="X21" i="4" s="1"/>
  <c r="AI22" i="4"/>
  <c r="AJ21" i="4" s="1"/>
  <c r="Q24" i="4"/>
  <c r="R23" i="4" s="1"/>
  <c r="Y25" i="4"/>
  <c r="H17" i="4"/>
  <c r="X17" i="4"/>
  <c r="AI18" i="4"/>
  <c r="AJ17" i="4" s="1"/>
  <c r="Q20" i="4"/>
  <c r="R19" i="4" s="1"/>
  <c r="AH19" i="4"/>
  <c r="AH20" i="4"/>
  <c r="K22" i="4"/>
  <c r="L21" i="4" s="1"/>
  <c r="AA22" i="4"/>
  <c r="AB21" i="4" s="1"/>
  <c r="AN21" i="4"/>
  <c r="AN22" i="4"/>
  <c r="F23" i="4"/>
  <c r="F24" i="4"/>
  <c r="U24" i="4"/>
  <c r="V23" i="4" s="1"/>
  <c r="AK24" i="4"/>
  <c r="AL23" i="4" s="1"/>
  <c r="D16" i="4"/>
  <c r="K18" i="4"/>
  <c r="L17" i="4" s="1"/>
  <c r="AA18" i="4"/>
  <c r="AB17" i="4" s="1"/>
  <c r="AN17" i="4"/>
  <c r="AN18" i="4"/>
  <c r="F19" i="4"/>
  <c r="F20" i="4"/>
  <c r="U20" i="4"/>
  <c r="V19" i="4" s="1"/>
  <c r="AK20" i="4"/>
  <c r="AL19" i="4" s="1"/>
  <c r="D21" i="4"/>
  <c r="D22" i="4"/>
  <c r="O22" i="4"/>
  <c r="P21" i="4" s="1"/>
  <c r="AE22" i="4"/>
  <c r="AF21" i="4" s="1"/>
  <c r="I24" i="4"/>
  <c r="J23" i="4" s="1"/>
  <c r="Y24" i="4"/>
  <c r="Z23" i="4" s="1"/>
  <c r="I25" i="4"/>
  <c r="J24" i="4" s="1"/>
  <c r="AF9" i="3"/>
  <c r="AF10" i="3"/>
  <c r="Z11" i="3"/>
  <c r="Z12" i="3"/>
  <c r="H13" i="3"/>
  <c r="H14" i="3"/>
  <c r="P13" i="3"/>
  <c r="P14" i="3"/>
  <c r="X13" i="3"/>
  <c r="X14" i="3"/>
  <c r="AD15" i="3"/>
  <c r="AD16" i="3"/>
  <c r="F7" i="3"/>
  <c r="F8" i="3"/>
  <c r="N7" i="3"/>
  <c r="N8" i="3"/>
  <c r="V7" i="3"/>
  <c r="V8" i="3"/>
  <c r="H9" i="3"/>
  <c r="H10" i="3"/>
  <c r="P9" i="3"/>
  <c r="P10" i="3"/>
  <c r="AB9" i="3"/>
  <c r="AB10" i="3"/>
  <c r="F11" i="3"/>
  <c r="F12" i="3"/>
  <c r="N11" i="3"/>
  <c r="N12" i="3"/>
  <c r="V11" i="3"/>
  <c r="V12" i="3"/>
  <c r="AJ13" i="3"/>
  <c r="AJ14" i="3"/>
  <c r="J15" i="3"/>
  <c r="J16" i="3"/>
  <c r="R15" i="3"/>
  <c r="R16" i="3"/>
  <c r="Z15" i="3"/>
  <c r="Z16" i="3"/>
  <c r="X9" i="3"/>
  <c r="X10" i="3"/>
  <c r="AH11" i="3"/>
  <c r="AH12" i="3"/>
  <c r="L13" i="3"/>
  <c r="L14" i="3"/>
  <c r="T13" i="3"/>
  <c r="T14" i="3"/>
  <c r="AF13" i="3"/>
  <c r="AF14" i="3"/>
  <c r="J7" i="3"/>
  <c r="J8" i="3"/>
  <c r="R7" i="3"/>
  <c r="R8" i="3"/>
  <c r="Z7" i="3"/>
  <c r="Z8" i="3"/>
  <c r="AH7" i="3"/>
  <c r="AH8" i="3"/>
  <c r="L9" i="3"/>
  <c r="L10" i="3"/>
  <c r="T9" i="3"/>
  <c r="T10" i="3"/>
  <c r="AJ9" i="3"/>
  <c r="AJ10" i="3"/>
  <c r="J11" i="3"/>
  <c r="J12" i="3"/>
  <c r="R11" i="3"/>
  <c r="R12" i="3"/>
  <c r="AD11" i="3"/>
  <c r="AD12" i="3"/>
  <c r="AB13" i="3"/>
  <c r="AB14" i="3"/>
  <c r="F15" i="3"/>
  <c r="F16" i="3"/>
  <c r="N15" i="3"/>
  <c r="N16" i="3"/>
  <c r="V15" i="3"/>
  <c r="V16" i="3"/>
  <c r="AH15" i="3"/>
  <c r="AH16" i="3"/>
  <c r="D31" i="3"/>
  <c r="D32" i="3"/>
  <c r="D33" i="3"/>
  <c r="D35" i="3"/>
  <c r="H18" i="3"/>
  <c r="L18" i="3"/>
  <c r="P18" i="3"/>
  <c r="T18" i="3"/>
  <c r="X18" i="3"/>
  <c r="AB18" i="3"/>
  <c r="AF18" i="3"/>
  <c r="AJ18" i="3"/>
  <c r="F20" i="3"/>
  <c r="J20" i="3"/>
  <c r="N20" i="3"/>
  <c r="R20" i="3"/>
  <c r="V20" i="3"/>
  <c r="Z20" i="3"/>
  <c r="AD20" i="3"/>
  <c r="AH20" i="3"/>
  <c r="H22" i="3"/>
  <c r="L22" i="3"/>
  <c r="P22" i="3"/>
  <c r="T22" i="3"/>
  <c r="X22" i="3"/>
  <c r="AB22" i="3"/>
  <c r="AF22" i="3"/>
  <c r="AJ22" i="3"/>
  <c r="F24" i="3"/>
  <c r="J24" i="3"/>
  <c r="N24" i="3"/>
  <c r="R24" i="3"/>
  <c r="V24" i="3"/>
  <c r="Z24" i="3"/>
  <c r="AD24" i="3"/>
  <c r="AK5" i="3"/>
  <c r="D29" i="3"/>
  <c r="D30" i="3"/>
  <c r="D8" i="2"/>
  <c r="G30" i="2"/>
  <c r="G34" i="2"/>
  <c r="K40" i="2"/>
  <c r="K36" i="2"/>
  <c r="K32" i="2"/>
  <c r="M41" i="2"/>
  <c r="M37" i="2"/>
  <c r="M33" i="2"/>
  <c r="M29" i="2"/>
  <c r="M44" i="2"/>
  <c r="O28" i="2"/>
  <c r="O52" i="2"/>
  <c r="O48" i="2"/>
  <c r="O44" i="2"/>
  <c r="O40" i="2"/>
  <c r="O36" i="2"/>
  <c r="O32" i="2"/>
  <c r="Q53" i="2"/>
  <c r="Q49" i="2"/>
  <c r="Q45" i="2"/>
  <c r="Q41" i="2"/>
  <c r="Q37" i="2"/>
  <c r="Q33" i="2"/>
  <c r="Q29" i="2"/>
  <c r="S54" i="2"/>
  <c r="S50" i="2"/>
  <c r="S46" i="2"/>
  <c r="S42" i="2"/>
  <c r="S38" i="2"/>
  <c r="S34" i="2"/>
  <c r="U28" i="2"/>
  <c r="U45" i="2"/>
  <c r="U41" i="2"/>
  <c r="U37" i="2"/>
  <c r="U33" i="2"/>
  <c r="U29" i="2"/>
  <c r="W129" i="2"/>
  <c r="W125" i="2"/>
  <c r="W121" i="2"/>
  <c r="W117" i="2"/>
  <c r="W113" i="2"/>
  <c r="W109" i="2"/>
  <c r="W105" i="2"/>
  <c r="W100" i="2"/>
  <c r="W94" i="2"/>
  <c r="W89" i="2"/>
  <c r="W84" i="2"/>
  <c r="W78" i="2"/>
  <c r="W73" i="2"/>
  <c r="W68" i="2"/>
  <c r="W62" i="2"/>
  <c r="W57" i="2"/>
  <c r="W52" i="2"/>
  <c r="W46" i="2"/>
  <c r="W41" i="2"/>
  <c r="W36" i="2"/>
  <c r="W30" i="2"/>
  <c r="Y28" i="2"/>
  <c r="Y38" i="2"/>
  <c r="AA39" i="2"/>
  <c r="AA34" i="2"/>
  <c r="AA29" i="2"/>
  <c r="AC69" i="2"/>
  <c r="AC63" i="2"/>
  <c r="AC58" i="2"/>
  <c r="AC53" i="2"/>
  <c r="AC47" i="2"/>
  <c r="AC42" i="2"/>
  <c r="AC37" i="2"/>
  <c r="AC31" i="2"/>
  <c r="G31" i="2"/>
  <c r="M40" i="2"/>
  <c r="M36" i="2"/>
  <c r="M32" i="2"/>
  <c r="M47" i="2"/>
  <c r="M43" i="2"/>
  <c r="Q52" i="2"/>
  <c r="Q48" i="2"/>
  <c r="Q44" i="2"/>
  <c r="Q40" i="2"/>
  <c r="Q36" i="2"/>
  <c r="Q32" i="2"/>
  <c r="S53" i="2"/>
  <c r="S49" i="2"/>
  <c r="S45" i="2"/>
  <c r="S41" i="2"/>
  <c r="S37" i="2"/>
  <c r="S33" i="2"/>
  <c r="S29" i="2"/>
  <c r="U48" i="2"/>
  <c r="U44" i="2"/>
  <c r="U40" i="2"/>
  <c r="U36" i="2"/>
  <c r="U32" i="2"/>
  <c r="W128" i="2"/>
  <c r="W124" i="2"/>
  <c r="W120" i="2"/>
  <c r="W116" i="2"/>
  <c r="W112" i="2"/>
  <c r="W108" i="2"/>
  <c r="W104" i="2"/>
  <c r="W98" i="2"/>
  <c r="W93" i="2"/>
  <c r="W88" i="2"/>
  <c r="W82" i="2"/>
  <c r="W77" i="2"/>
  <c r="W72" i="2"/>
  <c r="W66" i="2"/>
  <c r="W61" i="2"/>
  <c r="W56" i="2"/>
  <c r="W50" i="2"/>
  <c r="W45" i="2"/>
  <c r="W40" i="2"/>
  <c r="W34" i="2"/>
  <c r="Y32" i="2"/>
  <c r="Y36" i="2"/>
  <c r="Y40" i="2"/>
  <c r="AA38" i="2"/>
  <c r="AC67" i="2"/>
  <c r="AC62" i="2"/>
  <c r="AC57" i="2"/>
  <c r="AC51" i="2"/>
  <c r="AC46" i="2"/>
  <c r="AC41" i="2"/>
  <c r="W31" i="2"/>
  <c r="W35" i="2"/>
  <c r="W39" i="2"/>
  <c r="W43" i="2"/>
  <c r="W47" i="2"/>
  <c r="W51" i="2"/>
  <c r="W55" i="2"/>
  <c r="W59" i="2"/>
  <c r="W63" i="2"/>
  <c r="W67" i="2"/>
  <c r="W71" i="2"/>
  <c r="W75" i="2"/>
  <c r="W79" i="2"/>
  <c r="W83" i="2"/>
  <c r="W87" i="2"/>
  <c r="W91" i="2"/>
  <c r="W95" i="2"/>
  <c r="W99" i="2"/>
  <c r="W103" i="2"/>
  <c r="AA32" i="2"/>
  <c r="AA36" i="2"/>
  <c r="AA40" i="2"/>
  <c r="AC32" i="2"/>
  <c r="AC36" i="2"/>
  <c r="AC40" i="2"/>
  <c r="AC44" i="2"/>
  <c r="AC48" i="2"/>
  <c r="AC52" i="2"/>
  <c r="AC56" i="2"/>
  <c r="AC60" i="2"/>
  <c r="AC64" i="2"/>
  <c r="AC68" i="2"/>
  <c r="AC29" i="2"/>
  <c r="AC30" i="2"/>
  <c r="G29" i="2"/>
  <c r="K45" i="2"/>
  <c r="K41" i="2"/>
  <c r="K37" i="2"/>
  <c r="K33" i="2"/>
  <c r="I10" i="2" s="1"/>
  <c r="M42" i="2"/>
  <c r="M38" i="2"/>
  <c r="M34" i="2"/>
  <c r="M30" i="2"/>
  <c r="O53" i="2"/>
  <c r="O49" i="2"/>
  <c r="O45" i="2"/>
  <c r="O41" i="2"/>
  <c r="O37" i="2"/>
  <c r="O33" i="2"/>
  <c r="Q54" i="2"/>
  <c r="Q50" i="2"/>
  <c r="Q46" i="2"/>
  <c r="Q42" i="2"/>
  <c r="Q38" i="2"/>
  <c r="Q34" i="2"/>
  <c r="S28" i="2"/>
  <c r="S51" i="2"/>
  <c r="S47" i="2"/>
  <c r="S43" i="2"/>
  <c r="S39" i="2"/>
  <c r="S35" i="2"/>
  <c r="U46" i="2"/>
  <c r="U42" i="2"/>
  <c r="U38" i="2"/>
  <c r="U34" i="2"/>
  <c r="W28" i="2"/>
  <c r="W126" i="2"/>
  <c r="W122" i="2"/>
  <c r="W118" i="2"/>
  <c r="W114" i="2"/>
  <c r="W110" i="2"/>
  <c r="W106" i="2"/>
  <c r="W101" i="2"/>
  <c r="W96" i="2"/>
  <c r="W90" i="2"/>
  <c r="W85" i="2"/>
  <c r="W80" i="2"/>
  <c r="W74" i="2"/>
  <c r="W69" i="2"/>
  <c r="W64" i="2"/>
  <c r="W58" i="2"/>
  <c r="W53" i="2"/>
  <c r="W48" i="2"/>
  <c r="W42" i="2"/>
  <c r="W37" i="2"/>
  <c r="W32" i="2"/>
  <c r="Y39" i="2"/>
  <c r="Y34" i="2"/>
  <c r="Y29" i="2"/>
  <c r="AA41" i="2"/>
  <c r="AA35" i="2"/>
  <c r="AA30" i="2"/>
  <c r="AC28" i="2"/>
  <c r="AC65" i="2"/>
  <c r="AC59" i="2"/>
  <c r="AC54" i="2"/>
  <c r="AC49" i="2"/>
  <c r="AC43" i="2"/>
  <c r="AC38" i="2"/>
  <c r="AC33" i="2"/>
  <c r="AE36" i="2"/>
  <c r="AE32" i="2"/>
  <c r="AG68" i="2"/>
  <c r="AG64" i="2"/>
  <c r="AG60" i="2"/>
  <c r="AG56" i="2"/>
  <c r="AG52" i="2"/>
  <c r="AG48" i="2"/>
  <c r="AG44" i="2"/>
  <c r="AG40" i="2"/>
  <c r="AG36" i="2"/>
  <c r="AG32" i="2"/>
  <c r="AI80" i="2"/>
  <c r="AI76" i="2"/>
  <c r="AI72" i="2"/>
  <c r="AI68" i="2"/>
  <c r="AI64" i="2"/>
  <c r="AI60" i="2"/>
  <c r="AI56" i="2"/>
  <c r="AI52" i="2"/>
  <c r="AI48" i="2"/>
  <c r="AI44" i="2"/>
  <c r="AI40" i="2"/>
  <c r="AI36" i="2"/>
  <c r="AI32" i="2"/>
  <c r="AK53" i="2"/>
  <c r="AK49" i="2"/>
  <c r="AK45" i="2"/>
  <c r="AK41" i="2"/>
  <c r="AK37" i="2"/>
  <c r="AK33" i="2"/>
  <c r="AE66" i="2"/>
  <c r="AE62" i="2"/>
  <c r="AE58" i="2"/>
  <c r="AE54" i="2"/>
  <c r="AE50" i="2"/>
  <c r="AE46" i="2"/>
  <c r="AE42" i="2"/>
  <c r="AE38" i="2"/>
  <c r="AE34" i="2"/>
  <c r="AG28" i="2"/>
  <c r="AG98" i="2"/>
  <c r="AG94" i="2"/>
  <c r="AG90" i="2"/>
  <c r="AG86" i="2"/>
  <c r="AG82" i="2"/>
  <c r="AG78" i="2"/>
  <c r="AG74" i="2"/>
  <c r="AG70" i="2"/>
  <c r="AG66" i="2"/>
  <c r="AG62" i="2"/>
  <c r="AG58" i="2"/>
  <c r="AG54" i="2"/>
  <c r="AG50" i="2"/>
  <c r="AG46" i="2"/>
  <c r="AG42" i="2"/>
  <c r="AG38" i="2"/>
  <c r="AG34" i="2"/>
  <c r="AI28" i="2"/>
  <c r="AI78" i="2"/>
  <c r="AI74" i="2"/>
  <c r="AI70" i="2"/>
  <c r="AI66" i="2"/>
  <c r="AI62" i="2"/>
  <c r="AI58" i="2"/>
  <c r="AI54" i="2"/>
  <c r="AI50" i="2"/>
  <c r="AI46" i="2"/>
  <c r="AI42" i="2"/>
  <c r="AI38" i="2"/>
  <c r="AI34" i="2"/>
  <c r="AK28" i="2"/>
  <c r="AK51" i="2"/>
  <c r="AK47" i="2"/>
  <c r="AK43" i="2"/>
  <c r="AK39" i="2"/>
  <c r="AK35" i="2"/>
  <c r="AF20" i="4" l="1"/>
  <c r="X20" i="4"/>
  <c r="P22" i="4"/>
  <c r="H19" i="4"/>
  <c r="AP19" i="4" s="1"/>
  <c r="H24" i="4"/>
  <c r="AD21" i="4"/>
  <c r="V18" i="4"/>
  <c r="V24" i="4"/>
  <c r="N22" i="4"/>
  <c r="AL17" i="4"/>
  <c r="AL20" i="4"/>
  <c r="AB22" i="4"/>
  <c r="T19" i="4"/>
  <c r="L23" i="4"/>
  <c r="AJ20" i="4"/>
  <c r="AJ23" i="4"/>
  <c r="Z18" i="4"/>
  <c r="Z16" i="4"/>
  <c r="R17" i="4"/>
  <c r="J18" i="4"/>
  <c r="N23" i="4"/>
  <c r="J19" i="4"/>
  <c r="Z24" i="4"/>
  <c r="AF22" i="4"/>
  <c r="X22" i="4"/>
  <c r="P19" i="4"/>
  <c r="P24" i="4"/>
  <c r="H23" i="4"/>
  <c r="AP23" i="4" s="1"/>
  <c r="AD18" i="4"/>
  <c r="V22" i="4"/>
  <c r="N20" i="4"/>
  <c r="AB19" i="4"/>
  <c r="T23" i="4"/>
  <c r="L20" i="4"/>
  <c r="AP20" i="4" s="1"/>
  <c r="L18" i="4"/>
  <c r="Z22" i="4"/>
  <c r="R21" i="4"/>
  <c r="AP21" i="4" s="1"/>
  <c r="J22" i="4"/>
  <c r="AF17" i="4"/>
  <c r="AP16" i="4"/>
  <c r="AP15" i="4"/>
  <c r="AF24" i="4"/>
  <c r="X24" i="4"/>
  <c r="V20" i="4"/>
  <c r="AL24" i="4"/>
  <c r="T18" i="4"/>
  <c r="AP18" i="4" s="1"/>
  <c r="L22" i="4"/>
  <c r="AJ18" i="4"/>
  <c r="R24" i="4"/>
  <c r="AP24" i="4" s="1"/>
  <c r="T21" i="4"/>
  <c r="P17" i="4"/>
  <c r="AP17" i="4" s="1"/>
  <c r="H22" i="4"/>
  <c r="AP22" i="4" s="1"/>
  <c r="AD20" i="4"/>
  <c r="AB18" i="4"/>
  <c r="AJ22" i="4"/>
  <c r="R20" i="4"/>
  <c r="AD23" i="4"/>
  <c r="Z19" i="4"/>
  <c r="C23" i="3"/>
  <c r="C19" i="3"/>
  <c r="C15" i="3"/>
  <c r="C11" i="3"/>
  <c r="D10" i="3" s="1"/>
  <c r="AL10" i="3" s="1"/>
  <c r="C24" i="3"/>
  <c r="D23" i="3" s="1"/>
  <c r="AL23" i="3" s="1"/>
  <c r="C20" i="3"/>
  <c r="D19" i="3" s="1"/>
  <c r="AL19" i="3" s="1"/>
  <c r="C16" i="3"/>
  <c r="D15" i="3" s="1"/>
  <c r="AL15" i="3" s="1"/>
  <c r="C12" i="3"/>
  <c r="C8" i="3"/>
  <c r="C25" i="3"/>
  <c r="D24" i="3" s="1"/>
  <c r="AL24" i="3" s="1"/>
  <c r="C21" i="3"/>
  <c r="D20" i="3" s="1"/>
  <c r="AL20" i="3" s="1"/>
  <c r="C17" i="3"/>
  <c r="D16" i="3" s="1"/>
  <c r="AL16" i="3" s="1"/>
  <c r="C13" i="3"/>
  <c r="C9" i="3"/>
  <c r="D8" i="3" s="1"/>
  <c r="AL8" i="3" s="1"/>
  <c r="C18" i="3"/>
  <c r="C22" i="3"/>
  <c r="D21" i="3" s="1"/>
  <c r="AL21" i="3" s="1"/>
  <c r="C10" i="3"/>
  <c r="D9" i="3" s="1"/>
  <c r="AL9" i="3" s="1"/>
  <c r="C14" i="3"/>
  <c r="D13" i="3" s="1"/>
  <c r="AL13" i="3" s="1"/>
  <c r="C7" i="3"/>
  <c r="AC10" i="2"/>
  <c r="AC12" i="2"/>
  <c r="AC16" i="2"/>
  <c r="AC15" i="2"/>
  <c r="AC19" i="2"/>
  <c r="AC7" i="2"/>
  <c r="AC21" i="2"/>
  <c r="AC11" i="2"/>
  <c r="AD10" i="2" s="1"/>
  <c r="AC14" i="2"/>
  <c r="AC18" i="2"/>
  <c r="AC8" i="2"/>
  <c r="AD7" i="2" s="1"/>
  <c r="AC13" i="2"/>
  <c r="AD12" i="2" s="1"/>
  <c r="AC17" i="2"/>
  <c r="AD16" i="2" s="1"/>
  <c r="AC20" i="2"/>
  <c r="AD19" i="2" s="1"/>
  <c r="AC25" i="2"/>
  <c r="AC9" i="2"/>
  <c r="AD8" i="2" s="1"/>
  <c r="AC23" i="2"/>
  <c r="AC6" i="2"/>
  <c r="AC24" i="2"/>
  <c r="AC22" i="2"/>
  <c r="AD21" i="2" s="1"/>
  <c r="U9" i="2"/>
  <c r="U10" i="2"/>
  <c r="V9" i="2" s="1"/>
  <c r="U12" i="2"/>
  <c r="U16" i="2"/>
  <c r="U15" i="2"/>
  <c r="V14" i="2" s="1"/>
  <c r="U19" i="2"/>
  <c r="V18" i="2" s="1"/>
  <c r="U14" i="2"/>
  <c r="U18" i="2"/>
  <c r="U11" i="2"/>
  <c r="V10" i="2" s="1"/>
  <c r="U13" i="2"/>
  <c r="V12" i="2" s="1"/>
  <c r="U17" i="2"/>
  <c r="V16" i="2" s="1"/>
  <c r="U21" i="2"/>
  <c r="U25" i="2"/>
  <c r="U7" i="2"/>
  <c r="V6" i="2" s="1"/>
  <c r="U22" i="2"/>
  <c r="V21" i="2" s="1"/>
  <c r="U6" i="2"/>
  <c r="U8" i="2"/>
  <c r="V7" i="2" s="1"/>
  <c r="U23" i="2"/>
  <c r="V22" i="2" s="1"/>
  <c r="U20" i="2"/>
  <c r="V19" i="2" s="1"/>
  <c r="U24" i="2"/>
  <c r="Y10" i="2"/>
  <c r="Y11" i="2"/>
  <c r="Z10" i="2" s="1"/>
  <c r="Y12" i="2"/>
  <c r="Y16" i="2"/>
  <c r="Y15" i="2"/>
  <c r="Z14" i="2" s="1"/>
  <c r="Y19" i="2"/>
  <c r="Z18" i="2" s="1"/>
  <c r="Y14" i="2"/>
  <c r="Y18" i="2"/>
  <c r="Y13" i="2"/>
  <c r="Z12" i="2" s="1"/>
  <c r="Y17" i="2"/>
  <c r="Z16" i="2" s="1"/>
  <c r="Y7" i="2"/>
  <c r="Y21" i="2"/>
  <c r="Y23" i="2"/>
  <c r="Y8" i="2"/>
  <c r="Z7" i="2" s="1"/>
  <c r="Y24" i="2"/>
  <c r="Y20" i="2"/>
  <c r="Y22" i="2"/>
  <c r="Z21" i="2" s="1"/>
  <c r="Y25" i="2"/>
  <c r="Y9" i="2"/>
  <c r="Y6" i="2"/>
  <c r="W11" i="2"/>
  <c r="W10" i="2"/>
  <c r="W14" i="2"/>
  <c r="W18" i="2"/>
  <c r="W13" i="2"/>
  <c r="X12" i="2" s="1"/>
  <c r="W17" i="2"/>
  <c r="X16" i="2" s="1"/>
  <c r="W12" i="2"/>
  <c r="X11" i="2" s="1"/>
  <c r="W16" i="2"/>
  <c r="W15" i="2"/>
  <c r="X14" i="2" s="1"/>
  <c r="W19" i="2"/>
  <c r="X18" i="2" s="1"/>
  <c r="W8" i="2"/>
  <c r="W24" i="2"/>
  <c r="W20" i="2"/>
  <c r="X19" i="2" s="1"/>
  <c r="W22" i="2"/>
  <c r="X21" i="2" s="1"/>
  <c r="W25" i="2"/>
  <c r="W9" i="2"/>
  <c r="X8" i="2" s="1"/>
  <c r="W6" i="2"/>
  <c r="W7" i="2"/>
  <c r="X6" i="2" s="1"/>
  <c r="W21" i="2"/>
  <c r="W23" i="2"/>
  <c r="AE11" i="2"/>
  <c r="AE14" i="2"/>
  <c r="AE18" i="2"/>
  <c r="AE9" i="2"/>
  <c r="AE13" i="2"/>
  <c r="AE17" i="2"/>
  <c r="AF16" i="2" s="1"/>
  <c r="AE7" i="2"/>
  <c r="AE21" i="2"/>
  <c r="AE23" i="2"/>
  <c r="AE25" i="2"/>
  <c r="AE12" i="2"/>
  <c r="AF11" i="2" s="1"/>
  <c r="AE16" i="2"/>
  <c r="AE8" i="2"/>
  <c r="AF7" i="2" s="1"/>
  <c r="AE10" i="2"/>
  <c r="AF9" i="2" s="1"/>
  <c r="AE15" i="2"/>
  <c r="AF14" i="2" s="1"/>
  <c r="AE19" i="2"/>
  <c r="AF18" i="2" s="1"/>
  <c r="AE20" i="2"/>
  <c r="AF19" i="2" s="1"/>
  <c r="AE22" i="2"/>
  <c r="AF21" i="2" s="1"/>
  <c r="AE24" i="2"/>
  <c r="AF23" i="2" s="1"/>
  <c r="AE6" i="2"/>
  <c r="AA11" i="2"/>
  <c r="AB10" i="2" s="1"/>
  <c r="AA10" i="2"/>
  <c r="AA14" i="2"/>
  <c r="AA18" i="2"/>
  <c r="AA13" i="2"/>
  <c r="AB12" i="2" s="1"/>
  <c r="AA17" i="2"/>
  <c r="AB16" i="2" s="1"/>
  <c r="AA12" i="2"/>
  <c r="AB11" i="2" s="1"/>
  <c r="AA16" i="2"/>
  <c r="AA15" i="2"/>
  <c r="AB14" i="2" s="1"/>
  <c r="AA19" i="2"/>
  <c r="AB18" i="2" s="1"/>
  <c r="AA8" i="2"/>
  <c r="AA22" i="2"/>
  <c r="AA6" i="2"/>
  <c r="AA9" i="2"/>
  <c r="AB8" i="2" s="1"/>
  <c r="AA23" i="2"/>
  <c r="AB22" i="2" s="1"/>
  <c r="AA20" i="2"/>
  <c r="AA24" i="2"/>
  <c r="AB23" i="2" s="1"/>
  <c r="AA7" i="2"/>
  <c r="AB6" i="2" s="1"/>
  <c r="AA21" i="2"/>
  <c r="AB20" i="2" s="1"/>
  <c r="AA25" i="2"/>
  <c r="K11" i="2"/>
  <c r="L10" i="2" s="1"/>
  <c r="K10" i="2"/>
  <c r="L9" i="2" s="1"/>
  <c r="K14" i="2"/>
  <c r="K18" i="2"/>
  <c r="K13" i="2"/>
  <c r="L12" i="2" s="1"/>
  <c r="K17" i="2"/>
  <c r="L16" i="2" s="1"/>
  <c r="K12" i="2"/>
  <c r="K16" i="2"/>
  <c r="K15" i="2"/>
  <c r="L14" i="2" s="1"/>
  <c r="K19" i="2"/>
  <c r="L18" i="2" s="1"/>
  <c r="K25" i="2"/>
  <c r="K9" i="2"/>
  <c r="K7" i="2"/>
  <c r="L6" i="2" s="1"/>
  <c r="K20" i="2"/>
  <c r="L19" i="2" s="1"/>
  <c r="K21" i="2"/>
  <c r="K22" i="2"/>
  <c r="K23" i="2"/>
  <c r="L22" i="2" s="1"/>
  <c r="K24" i="2"/>
  <c r="K8" i="2"/>
  <c r="K6" i="2"/>
  <c r="I12" i="2"/>
  <c r="I16" i="2"/>
  <c r="J15" i="2" s="1"/>
  <c r="I15" i="2"/>
  <c r="I19" i="2"/>
  <c r="I14" i="2"/>
  <c r="J13" i="2" s="1"/>
  <c r="I18" i="2"/>
  <c r="J17" i="2" s="1"/>
  <c r="I13" i="2"/>
  <c r="I17" i="2"/>
  <c r="I20" i="2"/>
  <c r="J19" i="2" s="1"/>
  <c r="I21" i="2"/>
  <c r="I22" i="2"/>
  <c r="I23" i="2"/>
  <c r="I24" i="2"/>
  <c r="J23" i="2" s="1"/>
  <c r="I8" i="2"/>
  <c r="I6" i="2"/>
  <c r="I25" i="2"/>
  <c r="I9" i="2"/>
  <c r="J8" i="2" s="1"/>
  <c r="I7" i="2"/>
  <c r="J6" i="2" s="1"/>
  <c r="AI11" i="2"/>
  <c r="AJ10" i="2" s="1"/>
  <c r="AI10" i="2"/>
  <c r="AI14" i="2"/>
  <c r="AJ13" i="2" s="1"/>
  <c r="AI18" i="2"/>
  <c r="AJ17" i="2" s="1"/>
  <c r="AI7" i="2"/>
  <c r="AI21" i="2"/>
  <c r="AI23" i="2"/>
  <c r="AI6" i="2"/>
  <c r="AI13" i="2"/>
  <c r="AI17" i="2"/>
  <c r="AI8" i="2"/>
  <c r="AJ7" i="2" s="1"/>
  <c r="AI12" i="2"/>
  <c r="AJ11" i="2" s="1"/>
  <c r="AI16" i="2"/>
  <c r="AI20" i="2"/>
  <c r="AI22" i="2"/>
  <c r="AJ21" i="2" s="1"/>
  <c r="AI24" i="2"/>
  <c r="AJ23" i="2" s="1"/>
  <c r="AI15" i="2"/>
  <c r="AJ14" i="2" s="1"/>
  <c r="AI19" i="2"/>
  <c r="AI9" i="2"/>
  <c r="AJ8" i="2" s="1"/>
  <c r="AI25" i="2"/>
  <c r="Q10" i="2"/>
  <c r="Q11" i="2"/>
  <c r="Q12" i="2"/>
  <c r="R11" i="2" s="1"/>
  <c r="Q16" i="2"/>
  <c r="Q15" i="2"/>
  <c r="Q19" i="2"/>
  <c r="Q14" i="2"/>
  <c r="R13" i="2" s="1"/>
  <c r="Q18" i="2"/>
  <c r="R17" i="2" s="1"/>
  <c r="Q13" i="2"/>
  <c r="R12" i="2" s="1"/>
  <c r="Q17" i="2"/>
  <c r="Q20" i="2"/>
  <c r="R19" i="2" s="1"/>
  <c r="Q21" i="2"/>
  <c r="Q22" i="2"/>
  <c r="R21" i="2" s="1"/>
  <c r="Q23" i="2"/>
  <c r="Q24" i="2"/>
  <c r="R23" i="2" s="1"/>
  <c r="Q8" i="2"/>
  <c r="Q6" i="2"/>
  <c r="Q25" i="2"/>
  <c r="Q9" i="2"/>
  <c r="R8" i="2" s="1"/>
  <c r="Q7" i="2"/>
  <c r="R6" i="2" s="1"/>
  <c r="O11" i="2"/>
  <c r="O14" i="2"/>
  <c r="O18" i="2"/>
  <c r="P17" i="2" s="1"/>
  <c r="O10" i="2"/>
  <c r="O13" i="2"/>
  <c r="O17" i="2"/>
  <c r="O12" i="2"/>
  <c r="P11" i="2" s="1"/>
  <c r="O16" i="2"/>
  <c r="O15" i="2"/>
  <c r="P14" i="2" s="1"/>
  <c r="O19" i="2"/>
  <c r="O8" i="2"/>
  <c r="O6" i="2"/>
  <c r="O20" i="2"/>
  <c r="P19" i="2" s="1"/>
  <c r="O21" i="2"/>
  <c r="O22" i="2"/>
  <c r="P21" i="2" s="1"/>
  <c r="O23" i="2"/>
  <c r="O24" i="2"/>
  <c r="P23" i="2" s="1"/>
  <c r="O25" i="2"/>
  <c r="O9" i="2"/>
  <c r="P8" i="2" s="1"/>
  <c r="O7" i="2"/>
  <c r="P6" i="2" s="1"/>
  <c r="I11" i="2"/>
  <c r="J10" i="2" s="1"/>
  <c r="AG10" i="2"/>
  <c r="AG11" i="2"/>
  <c r="AH10" i="2" s="1"/>
  <c r="AG12" i="2"/>
  <c r="AG16" i="2"/>
  <c r="AG7" i="2"/>
  <c r="AG21" i="2"/>
  <c r="AG23" i="2"/>
  <c r="AG15" i="2"/>
  <c r="AG19" i="2"/>
  <c r="AG8" i="2"/>
  <c r="AH7" i="2" s="1"/>
  <c r="AG14" i="2"/>
  <c r="AG18" i="2"/>
  <c r="AH17" i="2" s="1"/>
  <c r="AG24" i="2"/>
  <c r="AG20" i="2"/>
  <c r="AH19" i="2" s="1"/>
  <c r="AG22" i="2"/>
  <c r="AH21" i="2" s="1"/>
  <c r="AG13" i="2"/>
  <c r="AH12" i="2" s="1"/>
  <c r="AG17" i="2"/>
  <c r="AG25" i="2"/>
  <c r="AG9" i="2"/>
  <c r="AH8" i="2" s="1"/>
  <c r="AG6" i="2"/>
  <c r="E11" i="2"/>
  <c r="E10" i="2"/>
  <c r="E12" i="2"/>
  <c r="F11" i="2" s="1"/>
  <c r="E16" i="2"/>
  <c r="F15" i="2" s="1"/>
  <c r="E15" i="2"/>
  <c r="E19" i="2"/>
  <c r="E14" i="2"/>
  <c r="F13" i="2" s="1"/>
  <c r="E18" i="2"/>
  <c r="E13" i="2"/>
  <c r="E17" i="2"/>
  <c r="F16" i="2" s="1"/>
  <c r="E20" i="2"/>
  <c r="F19" i="2" s="1"/>
  <c r="E21" i="2"/>
  <c r="E22" i="2"/>
  <c r="E23" i="2"/>
  <c r="F22" i="2" s="1"/>
  <c r="E24" i="2"/>
  <c r="F23" i="2" s="1"/>
  <c r="E9" i="2"/>
  <c r="F8" i="2" s="1"/>
  <c r="E7" i="2"/>
  <c r="E8" i="2"/>
  <c r="F7" i="2" s="1"/>
  <c r="E6" i="2"/>
  <c r="E25" i="2"/>
  <c r="S11" i="2"/>
  <c r="S10" i="2"/>
  <c r="S14" i="2"/>
  <c r="T13" i="2" s="1"/>
  <c r="S18" i="2"/>
  <c r="S13" i="2"/>
  <c r="S17" i="2"/>
  <c r="S12" i="2"/>
  <c r="T11" i="2" s="1"/>
  <c r="S16" i="2"/>
  <c r="T15" i="2" s="1"/>
  <c r="S15" i="2"/>
  <c r="S19" i="2"/>
  <c r="T18" i="2" s="1"/>
  <c r="S25" i="2"/>
  <c r="S9" i="2"/>
  <c r="S7" i="2"/>
  <c r="S20" i="2"/>
  <c r="T19" i="2" s="1"/>
  <c r="S21" i="2"/>
  <c r="T20" i="2" s="1"/>
  <c r="S22" i="2"/>
  <c r="T21" i="2" s="1"/>
  <c r="S23" i="2"/>
  <c r="S24" i="2"/>
  <c r="T23" i="2" s="1"/>
  <c r="S8" i="2"/>
  <c r="T7" i="2" s="1"/>
  <c r="S6" i="2"/>
  <c r="M10" i="2"/>
  <c r="M11" i="2"/>
  <c r="N10" i="2" s="1"/>
  <c r="M12" i="2"/>
  <c r="N11" i="2" s="1"/>
  <c r="M16" i="2"/>
  <c r="N15" i="2" s="1"/>
  <c r="M15" i="2"/>
  <c r="M19" i="2"/>
  <c r="M14" i="2"/>
  <c r="N13" i="2" s="1"/>
  <c r="M18" i="2"/>
  <c r="N17" i="2" s="1"/>
  <c r="M13" i="2"/>
  <c r="M17" i="2"/>
  <c r="M20" i="2"/>
  <c r="N19" i="2" s="1"/>
  <c r="M21" i="2"/>
  <c r="N20" i="2" s="1"/>
  <c r="M22" i="2"/>
  <c r="M23" i="2"/>
  <c r="N22" i="2" s="1"/>
  <c r="M24" i="2"/>
  <c r="N23" i="2" s="1"/>
  <c r="M9" i="2"/>
  <c r="N8" i="2" s="1"/>
  <c r="M7" i="2"/>
  <c r="M6" i="2"/>
  <c r="M8" i="2"/>
  <c r="N7" i="2" s="1"/>
  <c r="M25" i="2"/>
  <c r="AQ1" i="4" l="1"/>
  <c r="D17" i="3"/>
  <c r="AL17" i="3" s="1"/>
  <c r="D14" i="3"/>
  <c r="AL14" i="3" s="1"/>
  <c r="D18" i="3"/>
  <c r="AL18" i="3" s="1"/>
  <c r="D11" i="3"/>
  <c r="AL11" i="3" s="1"/>
  <c r="D12" i="3"/>
  <c r="AL12" i="3" s="1"/>
  <c r="D7" i="3"/>
  <c r="AL7" i="3" s="1"/>
  <c r="D22" i="3"/>
  <c r="AL22" i="3" s="1"/>
  <c r="T8" i="2"/>
  <c r="T17" i="2"/>
  <c r="F20" i="2"/>
  <c r="F17" i="2"/>
  <c r="AH14" i="2"/>
  <c r="AH15" i="2"/>
  <c r="P12" i="2"/>
  <c r="P10" i="2"/>
  <c r="R14" i="2"/>
  <c r="R9" i="2"/>
  <c r="AJ15" i="2"/>
  <c r="AJ12" i="2"/>
  <c r="AJ6" i="2"/>
  <c r="J21" i="2"/>
  <c r="J12" i="2"/>
  <c r="J14" i="2"/>
  <c r="L7" i="2"/>
  <c r="L20" i="2"/>
  <c r="L11" i="2"/>
  <c r="L13" i="2"/>
  <c r="AB7" i="2"/>
  <c r="AB13" i="2"/>
  <c r="AF6" i="2"/>
  <c r="AF17" i="2"/>
  <c r="X20" i="2"/>
  <c r="X7" i="2"/>
  <c r="X13" i="2"/>
  <c r="Z8" i="2"/>
  <c r="Z23" i="2"/>
  <c r="Z6" i="2"/>
  <c r="Z13" i="2"/>
  <c r="Z11" i="2"/>
  <c r="V13" i="2"/>
  <c r="V11" i="2"/>
  <c r="AD23" i="2"/>
  <c r="AD24" i="2"/>
  <c r="AD20" i="2"/>
  <c r="AD15" i="2"/>
  <c r="AH13" i="2"/>
  <c r="AH22" i="2"/>
  <c r="AH11" i="2"/>
  <c r="P22" i="2"/>
  <c r="P15" i="2"/>
  <c r="P9" i="2"/>
  <c r="R7" i="2"/>
  <c r="R20" i="2"/>
  <c r="R15" i="2"/>
  <c r="J7" i="2"/>
  <c r="J20" i="2"/>
  <c r="L23" i="2"/>
  <c r="AL23" i="2" s="1"/>
  <c r="AB9" i="2"/>
  <c r="AF24" i="2"/>
  <c r="AF13" i="2"/>
  <c r="X9" i="2"/>
  <c r="AD17" i="2"/>
  <c r="AD6" i="2"/>
  <c r="AD11" i="2"/>
  <c r="T16" i="2"/>
  <c r="T9" i="2"/>
  <c r="F18" i="2"/>
  <c r="F9" i="2"/>
  <c r="AH20" i="2"/>
  <c r="P7" i="2"/>
  <c r="AJ22" i="2"/>
  <c r="J11" i="2"/>
  <c r="AL11" i="2" s="1"/>
  <c r="AF22" i="2"/>
  <c r="AF12" i="2"/>
  <c r="AF10" i="2"/>
  <c r="X10" i="2"/>
  <c r="Z22" i="2"/>
  <c r="Z9" i="2"/>
  <c r="V8" i="2"/>
  <c r="AD22" i="2"/>
  <c r="AD13" i="2"/>
  <c r="AD18" i="2"/>
  <c r="AD9" i="2"/>
  <c r="N16" i="2"/>
  <c r="N18" i="2"/>
  <c r="N6" i="2"/>
  <c r="N21" i="2"/>
  <c r="N12" i="2"/>
  <c r="N14" i="2"/>
  <c r="N9" i="2"/>
  <c r="T22" i="2"/>
  <c r="T6" i="2"/>
  <c r="T14" i="2"/>
  <c r="T12" i="2"/>
  <c r="T10" i="2"/>
  <c r="F6" i="2"/>
  <c r="F21" i="2"/>
  <c r="F12" i="2"/>
  <c r="AL12" i="2" s="1"/>
  <c r="F14" i="2"/>
  <c r="F10" i="2"/>
  <c r="AH16" i="2"/>
  <c r="AH23" i="2"/>
  <c r="AH18" i="2"/>
  <c r="AH6" i="2"/>
  <c r="AH9" i="2"/>
  <c r="P20" i="2"/>
  <c r="P18" i="2"/>
  <c r="P16" i="2"/>
  <c r="P13" i="2"/>
  <c r="AL13" i="2" s="1"/>
  <c r="R22" i="2"/>
  <c r="R16" i="2"/>
  <c r="R18" i="2"/>
  <c r="R10" i="2"/>
  <c r="AJ18" i="2"/>
  <c r="AJ19" i="2"/>
  <c r="AJ16" i="2"/>
  <c r="AJ20" i="2"/>
  <c r="AJ9" i="2"/>
  <c r="J22" i="2"/>
  <c r="AL22" i="2" s="1"/>
  <c r="J16" i="2"/>
  <c r="AL16" i="2" s="1"/>
  <c r="J18" i="2"/>
  <c r="L21" i="2"/>
  <c r="L8" i="2"/>
  <c r="L15" i="2"/>
  <c r="AL15" i="2" s="1"/>
  <c r="L17" i="2"/>
  <c r="AB19" i="2"/>
  <c r="AB21" i="2"/>
  <c r="AB15" i="2"/>
  <c r="AB17" i="2"/>
  <c r="AF15" i="2"/>
  <c r="AF20" i="2"/>
  <c r="AF8" i="2"/>
  <c r="X22" i="2"/>
  <c r="X23" i="2"/>
  <c r="X15" i="2"/>
  <c r="X17" i="2"/>
  <c r="Z19" i="2"/>
  <c r="AL19" i="2" s="1"/>
  <c r="Z20" i="2"/>
  <c r="Z17" i="2"/>
  <c r="Z15" i="2"/>
  <c r="V23" i="2"/>
  <c r="V20" i="2"/>
  <c r="V17" i="2"/>
  <c r="V15" i="2"/>
  <c r="AD14" i="2"/>
  <c r="J9" i="2"/>
  <c r="AL5" i="3" l="1"/>
  <c r="AL10" i="2"/>
  <c r="AL17" i="2"/>
  <c r="AL14" i="2"/>
  <c r="AL18" i="2"/>
  <c r="AL20" i="2"/>
  <c r="AL21" i="2"/>
  <c r="AL24" i="2"/>
  <c r="AL2" i="2" l="1"/>
</calcChain>
</file>

<file path=xl/sharedStrings.xml><?xml version="1.0" encoding="utf-8"?>
<sst xmlns="http://schemas.openxmlformats.org/spreadsheetml/2006/main" count="397" uniqueCount="156">
  <si>
    <t>Mt dist art                                                                                                                                                                                                                                                art DT</t>
    <phoneticPr fontId="4" type="noConversion"/>
  </si>
  <si>
    <t>Ph1AP  min</t>
    <phoneticPr fontId="4" type="noConversion"/>
  </si>
  <si>
    <t>Ph2AP  min</t>
    <phoneticPr fontId="4" type="noConversion"/>
  </si>
  <si>
    <t>Ph3AP art</t>
    <phoneticPr fontId="4" type="noConversion"/>
  </si>
  <si>
    <t>Hum dist max</t>
    <phoneticPr fontId="4" type="noConversion"/>
  </si>
  <si>
    <t xml:space="preserve">Calca prox </t>
    <phoneticPr fontId="4" type="noConversion"/>
  </si>
  <si>
    <t>Rad prox art</t>
  </si>
  <si>
    <t>Rad dist art</t>
  </si>
  <si>
    <t>n</t>
  </si>
  <si>
    <t>SI</t>
  </si>
  <si>
    <t>x</t>
  </si>
  <si>
    <t>s</t>
  </si>
  <si>
    <t>Entre -150 et -175</t>
  </si>
  <si>
    <t>Entre -125 et -150</t>
  </si>
  <si>
    <t>Entre -100 et -125</t>
  </si>
  <si>
    <t>Entre -75 et -100</t>
  </si>
  <si>
    <t>Entre -50 et -75</t>
  </si>
  <si>
    <t>Entre -25 et -50</t>
  </si>
  <si>
    <t>Entre 0 et -25</t>
  </si>
  <si>
    <t>Entre 0 et 25</t>
  </si>
  <si>
    <t>Entre 25 et 50</t>
  </si>
  <si>
    <t>Entre 50 et 75</t>
  </si>
  <si>
    <t>Entre 75 et 100</t>
  </si>
  <si>
    <t>Entre 100 et 125</t>
  </si>
  <si>
    <t>Entre 125 et 150</t>
  </si>
  <si>
    <t>Entre 150 et 175</t>
  </si>
  <si>
    <t>Entre 175 et 200</t>
  </si>
  <si>
    <t>Entre 200 et 225</t>
  </si>
  <si>
    <t>Entre 225 et 250</t>
  </si>
  <si>
    <t>Entre -75 et -50</t>
  </si>
  <si>
    <t>Entre -50 et -25</t>
  </si>
  <si>
    <t>Entre -25 et 0</t>
  </si>
  <si>
    <t xml:space="preserve">Entre 125 et 150 </t>
  </si>
  <si>
    <t>Scapula neck</t>
    <phoneticPr fontId="4" type="noConversion"/>
  </si>
  <si>
    <t>Between -100 et -75</t>
    <phoneticPr fontId="4" type="noConversion"/>
  </si>
  <si>
    <t>Between 175 et 200</t>
    <phoneticPr fontId="4" type="noConversion"/>
  </si>
  <si>
    <t>Between -175 et 200</t>
    <phoneticPr fontId="4" type="noConversion"/>
  </si>
  <si>
    <t>Between 250 et 275</t>
    <phoneticPr fontId="4" type="noConversion"/>
  </si>
  <si>
    <t>Freqency</t>
    <phoneticPr fontId="6"/>
  </si>
  <si>
    <t>Hum min</t>
    <phoneticPr fontId="4" type="noConversion"/>
  </si>
  <si>
    <t>Fem  min</t>
    <phoneticPr fontId="4" type="noConversion"/>
  </si>
  <si>
    <t xml:space="preserve">Mc prox art </t>
    <phoneticPr fontId="4" type="noConversion"/>
  </si>
  <si>
    <t xml:space="preserve">Mc distal art </t>
    <phoneticPr fontId="4" type="noConversion"/>
  </si>
  <si>
    <t>Tib dist</t>
    <phoneticPr fontId="4" type="noConversion"/>
  </si>
  <si>
    <t xml:space="preserve">Talus dist art </t>
    <phoneticPr fontId="4" type="noConversion"/>
  </si>
  <si>
    <t xml:space="preserve">Calca dist </t>
    <phoneticPr fontId="4" type="noConversion"/>
  </si>
  <si>
    <t xml:space="preserve">Mt prox art </t>
    <phoneticPr fontId="4" type="noConversion"/>
  </si>
  <si>
    <t>Hum  min</t>
    <phoneticPr fontId="8" type="noConversion"/>
  </si>
  <si>
    <t>Hum dist max</t>
  </si>
  <si>
    <t xml:space="preserve">Mc prox art </t>
    <phoneticPr fontId="8" type="noConversion"/>
  </si>
  <si>
    <t xml:space="preserve">Mc distal art </t>
    <phoneticPr fontId="8" type="noConversion"/>
  </si>
  <si>
    <t>Fem min</t>
    <phoneticPr fontId="8" type="noConversion"/>
  </si>
  <si>
    <t>Tib min</t>
    <phoneticPr fontId="7"/>
  </si>
  <si>
    <t xml:space="preserve">Tib dist </t>
    <phoneticPr fontId="7"/>
  </si>
  <si>
    <t xml:space="preserve">Talus dist art </t>
    <phoneticPr fontId="8" type="noConversion"/>
  </si>
  <si>
    <t>Calca prox</t>
    <phoneticPr fontId="7"/>
  </si>
  <si>
    <t>Calca dist</t>
    <phoneticPr fontId="7"/>
  </si>
  <si>
    <t xml:space="preserve">Mt prox art </t>
    <phoneticPr fontId="8" type="noConversion"/>
  </si>
  <si>
    <t>Mt dist art DT</t>
  </si>
  <si>
    <t>Ph1AP  min</t>
    <phoneticPr fontId="8" type="noConversion"/>
  </si>
  <si>
    <t>Ph2AP  min</t>
    <phoneticPr fontId="8" type="noConversion"/>
  </si>
  <si>
    <t>Ph3AP art</t>
    <phoneticPr fontId="8" type="noConversion"/>
  </si>
  <si>
    <t>Saint-Vallier</t>
    <phoneticPr fontId="7"/>
  </si>
  <si>
    <t xml:space="preserve"> x</t>
  </si>
  <si>
    <t xml:space="preserve"> s</t>
  </si>
  <si>
    <t>Liventsovka</t>
  </si>
  <si>
    <t>Freqency</t>
    <phoneticPr fontId="7"/>
  </si>
  <si>
    <t xml:space="preserve">Between -200 et-175 </t>
    <phoneticPr fontId="7"/>
  </si>
  <si>
    <t>Entre -175 et -150</t>
  </si>
  <si>
    <t>Entre -150 et -125</t>
  </si>
  <si>
    <t>Entre -125 et -100</t>
  </si>
  <si>
    <t>Entre -100 et -75</t>
  </si>
  <si>
    <t>Between 225 et 250</t>
    <phoneticPr fontId="7"/>
  </si>
  <si>
    <t>Calca prox</t>
    <phoneticPr fontId="7"/>
  </si>
  <si>
    <t xml:space="preserve">Mt prox art </t>
    <phoneticPr fontId="8" type="noConversion"/>
  </si>
  <si>
    <t>Ph1AP  min</t>
    <phoneticPr fontId="8" type="noConversion"/>
  </si>
  <si>
    <t>MC</t>
    <phoneticPr fontId="7"/>
  </si>
  <si>
    <t>sw</t>
    <phoneticPr fontId="7"/>
  </si>
  <si>
    <t>300-28</t>
    <phoneticPr fontId="7"/>
  </si>
  <si>
    <t>301-34</t>
  </si>
  <si>
    <t>576 C</t>
    <phoneticPr fontId="7"/>
  </si>
  <si>
    <t>326 B</t>
    <phoneticPr fontId="7"/>
  </si>
  <si>
    <t>A</t>
    <phoneticPr fontId="7"/>
  </si>
  <si>
    <t xml:space="preserve"> A</t>
    <phoneticPr fontId="7"/>
  </si>
  <si>
    <t>300-27</t>
    <phoneticPr fontId="7"/>
  </si>
  <si>
    <t>300-46</t>
    <phoneticPr fontId="7"/>
  </si>
  <si>
    <t>MT</t>
    <phoneticPr fontId="7"/>
  </si>
  <si>
    <t>1220 D</t>
    <phoneticPr fontId="7"/>
  </si>
  <si>
    <t>E</t>
    <phoneticPr fontId="7"/>
  </si>
  <si>
    <t>B</t>
    <phoneticPr fontId="7"/>
  </si>
  <si>
    <t>490 F</t>
    <phoneticPr fontId="7"/>
  </si>
  <si>
    <t>490 F</t>
    <phoneticPr fontId="7"/>
  </si>
  <si>
    <t>188 C</t>
    <phoneticPr fontId="7"/>
  </si>
  <si>
    <t>1829 G</t>
    <phoneticPr fontId="7"/>
  </si>
  <si>
    <t>VB</t>
    <phoneticPr fontId="7"/>
  </si>
  <si>
    <t>300-127</t>
    <phoneticPr fontId="7"/>
  </si>
  <si>
    <t>?</t>
    <phoneticPr fontId="7"/>
  </si>
  <si>
    <t>Talus</t>
    <phoneticPr fontId="7"/>
  </si>
  <si>
    <t>Calca</t>
    <phoneticPr fontId="7"/>
  </si>
  <si>
    <t>Ph1</t>
  </si>
  <si>
    <t>#1</t>
    <phoneticPr fontId="7"/>
  </si>
  <si>
    <t>#2</t>
    <phoneticPr fontId="7"/>
  </si>
  <si>
    <t>300-6</t>
  </si>
  <si>
    <t>#3</t>
  </si>
  <si>
    <t>Ph2</t>
  </si>
  <si>
    <t>#12</t>
    <phoneticPr fontId="7"/>
  </si>
  <si>
    <t>#10</t>
    <phoneticPr fontId="7"/>
  </si>
  <si>
    <t>#7</t>
    <phoneticPr fontId="7"/>
  </si>
  <si>
    <t>#5</t>
    <phoneticPr fontId="7"/>
  </si>
  <si>
    <t>#14</t>
    <phoneticPr fontId="7"/>
  </si>
  <si>
    <t>#1</t>
    <phoneticPr fontId="7"/>
  </si>
  <si>
    <t>#11</t>
  </si>
  <si>
    <t>#8</t>
  </si>
  <si>
    <t>#6</t>
    <phoneticPr fontId="7"/>
  </si>
  <si>
    <t>#15</t>
  </si>
  <si>
    <t>#3</t>
    <phoneticPr fontId="7"/>
  </si>
  <si>
    <t>#12</t>
  </si>
  <si>
    <t>#9</t>
  </si>
  <si>
    <t>#4</t>
    <phoneticPr fontId="7"/>
  </si>
  <si>
    <t>Hum</t>
    <phoneticPr fontId="7"/>
  </si>
  <si>
    <t>110j</t>
    <phoneticPr fontId="7"/>
  </si>
  <si>
    <t>434j</t>
    <phoneticPr fontId="7"/>
  </si>
  <si>
    <t>725j</t>
    <phoneticPr fontId="7"/>
  </si>
  <si>
    <t>434j</t>
    <phoneticPr fontId="7"/>
  </si>
  <si>
    <t>Rad</t>
    <phoneticPr fontId="7"/>
  </si>
  <si>
    <t>534j</t>
    <phoneticPr fontId="7"/>
  </si>
  <si>
    <t>Fem</t>
    <phoneticPr fontId="7"/>
  </si>
  <si>
    <t>760j</t>
    <phoneticPr fontId="7"/>
  </si>
  <si>
    <t>Tibia</t>
    <phoneticPr fontId="7"/>
  </si>
  <si>
    <t>249j</t>
    <phoneticPr fontId="7"/>
  </si>
  <si>
    <t>275j</t>
    <phoneticPr fontId="7"/>
  </si>
  <si>
    <t>278j</t>
    <phoneticPr fontId="7"/>
  </si>
  <si>
    <t>Scapula neck</t>
    <phoneticPr fontId="2"/>
  </si>
  <si>
    <t>Scapula DT max</t>
    <phoneticPr fontId="2"/>
  </si>
  <si>
    <t>Hum 3</t>
  </si>
  <si>
    <t>Fem 3</t>
  </si>
  <si>
    <t>Mc 5</t>
  </si>
  <si>
    <t>Mc 11</t>
  </si>
  <si>
    <t>Tib 3</t>
  </si>
  <si>
    <t>Tib dist max</t>
  </si>
  <si>
    <t>Talus 5</t>
    <phoneticPr fontId="2"/>
  </si>
  <si>
    <t>Calca DT p</t>
  </si>
  <si>
    <t>Calca DT d</t>
  </si>
  <si>
    <t>Mt 5</t>
  </si>
  <si>
    <t>Mt 11</t>
  </si>
  <si>
    <t>Ph1AP 3</t>
  </si>
  <si>
    <t>Ph2AP 3</t>
  </si>
  <si>
    <t>Ph3AP 5</t>
  </si>
  <si>
    <t>Saint-Vallier</t>
    <phoneticPr fontId="2"/>
  </si>
  <si>
    <t>Senèze</t>
    <phoneticPr fontId="2"/>
  </si>
  <si>
    <t>Frequ.</t>
    <phoneticPr fontId="2"/>
  </si>
  <si>
    <t>Between -175 et -200</t>
    <phoneticPr fontId="2"/>
  </si>
  <si>
    <t>Between -175 et -150</t>
    <phoneticPr fontId="2"/>
  </si>
  <si>
    <t>Bteween 175 et 200</t>
    <phoneticPr fontId="2"/>
  </si>
  <si>
    <t>Between 250 et 275</t>
    <phoneticPr fontId="2"/>
  </si>
  <si>
    <t>Scapula neck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</si>
</sst>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9"/>
      <name val="Geneva"/>
    </font>
    <font>
      <sz val="12"/>
      <name val="Times New Roman"/>
    </font>
    <font>
      <b/>
      <sz val="9"/>
      <name val="Geneva"/>
    </font>
    <font>
      <sz val="9"/>
      <name val="Geneva"/>
    </font>
    <font>
      <sz val="8"/>
      <name val="Times New Roman"/>
    </font>
    <font>
      <sz val="9"/>
      <color indexed="10"/>
      <name val="Geneva"/>
    </font>
    <font>
      <sz val="8"/>
      <name val="Geneva"/>
      <family val="2"/>
    </font>
    <font>
      <sz val="11"/>
      <color rgb="FF9C6500"/>
      <name val="Calibri"/>
      <family val="2"/>
      <scheme val="minor"/>
    </font>
    <font>
      <sz val="10"/>
      <name val="Times New Roman"/>
    </font>
    <font>
      <b/>
      <sz val="12"/>
      <name val="Times New Roman"/>
    </font>
    <font>
      <b/>
      <sz val="12"/>
      <color indexed="10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</font>
    <font>
      <b/>
      <sz val="10"/>
      <name val="Times New Roman"/>
    </font>
    <font>
      <b/>
      <sz val="10"/>
      <name val="Geneva"/>
    </font>
    <font>
      <sz val="10"/>
      <name val="Geneva"/>
    </font>
    <font>
      <b/>
      <sz val="12"/>
      <color indexed="21"/>
      <name val="Times New Roman"/>
      <family val="1"/>
    </font>
    <font>
      <sz val="11"/>
      <color indexed="10"/>
      <name val="Times New Roman"/>
    </font>
    <font>
      <b/>
      <sz val="12"/>
      <color rgb="FF00B050"/>
      <name val="Times New Roman"/>
      <family val="1"/>
    </font>
    <font>
      <b/>
      <i/>
      <sz val="10"/>
      <name val="Geneva"/>
    </font>
    <font>
      <b/>
      <i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8EEE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" fontId="3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3" fillId="0" borderId="0" xfId="0" applyNumberFormat="1" applyFont="1" applyAlignment="1"/>
    <xf numFmtId="0" fontId="0" fillId="0" borderId="0" xfId="0" applyNumberFormat="1"/>
    <xf numFmtId="0" fontId="5" fillId="0" borderId="0" xfId="0" applyNumberFormat="1" applyFont="1" applyAlignment="1"/>
    <xf numFmtId="0" fontId="3" fillId="0" borderId="0" xfId="0" applyNumberFormat="1" applyFont="1" applyBorder="1" applyAlignment="1"/>
    <xf numFmtId="0" fontId="0" fillId="0" borderId="0" xfId="0" applyNumberFormat="1" applyBorder="1"/>
    <xf numFmtId="0" fontId="3" fillId="0" borderId="0" xfId="0" applyNumberFormat="1" applyFont="1"/>
    <xf numFmtId="0" fontId="3" fillId="0" borderId="0" xfId="0" applyNumberFormat="1" applyFont="1" applyBorder="1"/>
    <xf numFmtId="0" fontId="5" fillId="0" borderId="0" xfId="0" applyNumberFormat="1" applyFont="1"/>
    <xf numFmtId="0" fontId="3" fillId="0" borderId="0" xfId="0" applyFont="1" applyFill="1"/>
    <xf numFmtId="0" fontId="1" fillId="0" borderId="0" xfId="0" applyFont="1" applyFill="1"/>
    <xf numFmtId="1" fontId="3" fillId="2" borderId="0" xfId="0" applyNumberFormat="1" applyFont="1" applyFill="1"/>
    <xf numFmtId="2" fontId="0" fillId="0" borderId="0" xfId="0" applyNumberFormat="1"/>
    <xf numFmtId="2" fontId="3" fillId="0" borderId="0" xfId="0" applyNumberFormat="1" applyFont="1"/>
    <xf numFmtId="1" fontId="0" fillId="2" borderId="0" xfId="0" applyNumberFormat="1" applyFill="1"/>
    <xf numFmtId="0" fontId="0" fillId="2" borderId="0" xfId="0" applyFill="1"/>
    <xf numFmtId="0" fontId="1" fillId="0" borderId="0" xfId="0" applyFont="1" applyFill="1" applyAlignment="1">
      <alignment horizontal="center" vertical="top"/>
    </xf>
    <xf numFmtId="0" fontId="8" fillId="0" borderId="0" xfId="0" applyFont="1"/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0" xfId="0" applyFont="1" applyFill="1" applyAlignment="1">
      <alignment horizontal="center"/>
    </xf>
    <xf numFmtId="1" fontId="1" fillId="0" borderId="0" xfId="0" applyNumberFormat="1" applyFont="1" applyAlignment="1">
      <alignment vertical="top"/>
    </xf>
    <xf numFmtId="2" fontId="1" fillId="0" borderId="0" xfId="0" applyNumberFormat="1" applyFont="1" applyFill="1"/>
    <xf numFmtId="2" fontId="1" fillId="0" borderId="0" xfId="0" applyNumberFormat="1" applyFont="1" applyAlignment="1">
      <alignment horizontal="center" vertical="top"/>
    </xf>
    <xf numFmtId="2" fontId="1" fillId="0" borderId="0" xfId="0" applyNumberFormat="1" applyFont="1"/>
    <xf numFmtId="0" fontId="1" fillId="3" borderId="0" xfId="0" applyFont="1" applyFill="1"/>
    <xf numFmtId="0" fontId="9" fillId="3" borderId="0" xfId="0" applyFont="1" applyFill="1"/>
    <xf numFmtId="0" fontId="10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0" fontId="10" fillId="0" borderId="0" xfId="0" applyFont="1" applyFill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0" borderId="0" xfId="0" applyFill="1"/>
    <xf numFmtId="0" fontId="12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3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 applyFill="1"/>
    <xf numFmtId="164" fontId="17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9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0" fontId="13" fillId="0" borderId="0" xfId="0" applyFont="1" applyFill="1" applyAlignment="1">
      <alignment horizontal="right"/>
    </xf>
    <xf numFmtId="0" fontId="13" fillId="0" borderId="0" xfId="0" applyFont="1" applyFill="1" applyBorder="1"/>
    <xf numFmtId="164" fontId="9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10" fillId="0" borderId="0" xfId="0" applyFont="1" applyFill="1"/>
    <xf numFmtId="0" fontId="1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1" fillId="4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/>
    <xf numFmtId="0" fontId="1" fillId="0" borderId="0" xfId="0" quotePrefix="1" applyFont="1"/>
    <xf numFmtId="0" fontId="13" fillId="0" borderId="0" xfId="0" applyFont="1" applyAlignment="1">
      <alignment horizontal="right"/>
    </xf>
    <xf numFmtId="0" fontId="1" fillId="0" borderId="0" xfId="0" quotePrefix="1" applyFont="1" applyFill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86704679156503E-2"/>
          <c:y val="7.1428867444201002E-2"/>
          <c:w val="0.90963019277762702"/>
          <c:h val="0.77814575809602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S1'!$AL$9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'Table S1'!$AK$10:$AK$20</c:f>
              <c:numCache>
                <c:formatCode>General</c:formatCode>
                <c:ptCount val="11"/>
                <c:pt idx="0">
                  <c:v>-100</c:v>
                </c:pt>
                <c:pt idx="1">
                  <c:v>-75</c:v>
                </c:pt>
                <c:pt idx="2">
                  <c:v>-50</c:v>
                </c:pt>
                <c:pt idx="3">
                  <c:v>-25</c:v>
                </c:pt>
                <c:pt idx="4">
                  <c:v>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150</c:v>
                </c:pt>
              </c:numCache>
            </c:numRef>
          </c:cat>
          <c:val>
            <c:numRef>
              <c:f>'Table S1'!$AL$10:$AL$20</c:f>
              <c:numCache>
                <c:formatCode>0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94</c:v>
                </c:pt>
                <c:pt idx="3">
                  <c:v>164</c:v>
                </c:pt>
                <c:pt idx="4">
                  <c:v>189</c:v>
                </c:pt>
                <c:pt idx="5">
                  <c:v>81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A-4E7B-A60C-C990B5E0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16488"/>
        <c:axId val="226182216"/>
      </c:barChart>
      <c:catAx>
        <c:axId val="225916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2618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18221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25916488"/>
        <c:crosses val="autoZero"/>
        <c:crossBetween val="between"/>
        <c:majorUnit val="50"/>
        <c:minorUnit val="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4921259845" footer="0.492125984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32879160100999E-2"/>
          <c:y val="0.102698049303086"/>
          <c:w val="0.93656714859560697"/>
          <c:h val="0.74903895735900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[1]Feuil1!$AK$7:$AK$24</c:f>
              <c:numCache>
                <c:formatCode>General</c:formatCode>
                <c:ptCount val="18"/>
                <c:pt idx="0">
                  <c:v>-200</c:v>
                </c:pt>
                <c:pt idx="1">
                  <c:v>-175</c:v>
                </c:pt>
                <c:pt idx="2">
                  <c:v>-150</c:v>
                </c:pt>
                <c:pt idx="3">
                  <c:v>-125</c:v>
                </c:pt>
                <c:pt idx="4">
                  <c:v>-100</c:v>
                </c:pt>
                <c:pt idx="5">
                  <c:v>-75</c:v>
                </c:pt>
                <c:pt idx="6">
                  <c:v>-50</c:v>
                </c:pt>
                <c:pt idx="7">
                  <c:v>-25</c:v>
                </c:pt>
                <c:pt idx="8">
                  <c:v>0</c:v>
                </c:pt>
                <c:pt idx="9">
                  <c:v>25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  <c:pt idx="13">
                  <c:v>125</c:v>
                </c:pt>
                <c:pt idx="14">
                  <c:v>150</c:v>
                </c:pt>
                <c:pt idx="15">
                  <c:v>175</c:v>
                </c:pt>
                <c:pt idx="16">
                  <c:v>200</c:v>
                </c:pt>
                <c:pt idx="17">
                  <c:v>225</c:v>
                </c:pt>
              </c:numCache>
            </c:numRef>
          </c:cat>
          <c:val>
            <c:numRef>
              <c:f>[1]Feuil1!$AL$7:$AL$24</c:f>
              <c:numCache>
                <c:formatCode>General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12</c:v>
                </c:pt>
                <c:pt idx="6">
                  <c:v>28</c:v>
                </c:pt>
                <c:pt idx="7">
                  <c:v>38</c:v>
                </c:pt>
                <c:pt idx="8">
                  <c:v>37</c:v>
                </c:pt>
                <c:pt idx="9">
                  <c:v>34</c:v>
                </c:pt>
                <c:pt idx="10">
                  <c:v>27</c:v>
                </c:pt>
                <c:pt idx="11">
                  <c:v>15</c:v>
                </c:pt>
                <c:pt idx="12">
                  <c:v>10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3-476B-9E09-E6693012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527160"/>
        <c:axId val="368663528"/>
      </c:barChart>
      <c:catAx>
        <c:axId val="368527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fr-FR"/>
          </a:p>
        </c:txPr>
        <c:crossAx val="368663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663528"/>
        <c:scaling>
          <c:orientation val="minMax"/>
          <c:max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fr-FR"/>
          </a:p>
        </c:txPr>
        <c:crossAx val="368527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656746245481298"/>
          <c:y val="3.15458142108656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432879160100999E-2"/>
          <c:y val="0.16403823389650099"/>
          <c:w val="0.91604540198851803"/>
          <c:h val="0.68769874979686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[2]Feuil1!$AP$5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[2]Feuil1!$AO$8:$AO$25</c:f>
              <c:numCache>
                <c:formatCode>General</c:formatCode>
                <c:ptCount val="18"/>
                <c:pt idx="0">
                  <c:v>-200</c:v>
                </c:pt>
                <c:pt idx="1">
                  <c:v>-175</c:v>
                </c:pt>
                <c:pt idx="2">
                  <c:v>-150</c:v>
                </c:pt>
                <c:pt idx="3">
                  <c:v>-125</c:v>
                </c:pt>
                <c:pt idx="4">
                  <c:v>-100</c:v>
                </c:pt>
                <c:pt idx="5">
                  <c:v>-75</c:v>
                </c:pt>
                <c:pt idx="6">
                  <c:v>-50</c:v>
                </c:pt>
                <c:pt idx="7">
                  <c:v>-25</c:v>
                </c:pt>
                <c:pt idx="8">
                  <c:v>0</c:v>
                </c:pt>
                <c:pt idx="9">
                  <c:v>25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  <c:pt idx="13">
                  <c:v>125</c:v>
                </c:pt>
                <c:pt idx="14">
                  <c:v>150</c:v>
                </c:pt>
                <c:pt idx="15">
                  <c:v>175</c:v>
                </c:pt>
                <c:pt idx="16">
                  <c:v>200</c:v>
                </c:pt>
                <c:pt idx="17">
                  <c:v>225</c:v>
                </c:pt>
              </c:numCache>
            </c:numRef>
          </c:cat>
          <c:val>
            <c:numRef>
              <c:f>[2]Feuil1!$AP$8:$AP$25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10</c:v>
                </c:pt>
                <c:pt idx="3">
                  <c:v>32</c:v>
                </c:pt>
                <c:pt idx="4">
                  <c:v>64</c:v>
                </c:pt>
                <c:pt idx="5">
                  <c:v>74</c:v>
                </c:pt>
                <c:pt idx="6">
                  <c:v>48</c:v>
                </c:pt>
                <c:pt idx="7">
                  <c:v>24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0-4944-A5C1-43C5CC17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68904"/>
        <c:axId val="264364984"/>
      </c:barChart>
      <c:catAx>
        <c:axId val="264368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4364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364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4368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12700</xdr:colOff>
      <xdr:row>4</xdr:row>
      <xdr:rowOff>139700</xdr:rowOff>
    </xdr:from>
    <xdr:to>
      <xdr:col>49</xdr:col>
      <xdr:colOff>152400</xdr:colOff>
      <xdr:row>25</xdr:row>
      <xdr:rowOff>25400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24652</xdr:colOff>
      <xdr:row>1</xdr:row>
      <xdr:rowOff>94127</xdr:rowOff>
    </xdr:from>
    <xdr:to>
      <xdr:col>59</xdr:col>
      <xdr:colOff>218889</xdr:colOff>
      <xdr:row>27</xdr:row>
      <xdr:rowOff>94127</xdr:rowOff>
    </xdr:to>
    <xdr:graphicFrame macro="">
      <xdr:nvGraphicFramePr>
        <xdr:cNvPr id="2" name="Graphique 4">
          <a:extLst>
            <a:ext uri="{FF2B5EF4-FFF2-40B4-BE49-F238E27FC236}">
              <a16:creationId xmlns:a16="http://schemas.microsoft.com/office/drawing/2014/main" id="{4CAD0D05-3A21-E546-9C55-9EB5A8626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7</xdr:row>
      <xdr:rowOff>0</xdr:rowOff>
    </xdr:from>
    <xdr:to>
      <xdr:col>60</xdr:col>
      <xdr:colOff>38100</xdr:colOff>
      <xdr:row>33</xdr:row>
      <xdr:rowOff>63500</xdr:rowOff>
    </xdr:to>
    <xdr:graphicFrame macro="">
      <xdr:nvGraphicFramePr>
        <xdr:cNvPr id="2" name="Graphique 4">
          <a:extLst>
            <a:ext uri="{FF2B5EF4-FFF2-40B4-BE49-F238E27FC236}">
              <a16:creationId xmlns:a16="http://schemas.microsoft.com/office/drawing/2014/main" id="{939C8DAB-A1EA-534C-807C-01BBBA750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les/Documents/GEOBIOS/Vol%2070-75%20--%202022%20--%20EN%20COURS/Vol%2070%20--%20February%202022%20--%20EN%20COURS/21-019%20--%20Eisenmann%20--%20ACCEPTED%20A%20FAIRE/Tab.%20S2%20VSI%20Livenbis%20Histo%20et%20distrib%202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les/Documents/GEOBIOS/Vol%2070-75%20--%202022%20--%20EN%20COURS/Vol%2070%20--%20February%202022%20--%20EN%20COURS/21-019%20--%20Eisenmann%20--%20ACCEPTED%20A%20FAIRE/Tab.%20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7">
          <cell r="AK7">
            <v>-200</v>
          </cell>
          <cell r="AL7">
            <v>2</v>
          </cell>
        </row>
        <row r="8">
          <cell r="AK8">
            <v>-175</v>
          </cell>
          <cell r="AL8">
            <v>1</v>
          </cell>
        </row>
        <row r="9">
          <cell r="AK9">
            <v>-150</v>
          </cell>
          <cell r="AL9">
            <v>3</v>
          </cell>
        </row>
        <row r="10">
          <cell r="AK10">
            <v>-125</v>
          </cell>
          <cell r="AL10">
            <v>4</v>
          </cell>
        </row>
        <row r="11">
          <cell r="AK11">
            <v>-100</v>
          </cell>
          <cell r="AL11">
            <v>7</v>
          </cell>
        </row>
        <row r="12">
          <cell r="AK12">
            <v>-75</v>
          </cell>
          <cell r="AL12">
            <v>12</v>
          </cell>
        </row>
        <row r="13">
          <cell r="AK13">
            <v>-50</v>
          </cell>
          <cell r="AL13">
            <v>28</v>
          </cell>
        </row>
        <row r="14">
          <cell r="AK14">
            <v>-25</v>
          </cell>
          <cell r="AL14">
            <v>38</v>
          </cell>
        </row>
        <row r="15">
          <cell r="AK15">
            <v>0</v>
          </cell>
          <cell r="AL15">
            <v>37</v>
          </cell>
        </row>
        <row r="16">
          <cell r="AK16">
            <v>25</v>
          </cell>
          <cell r="AL16">
            <v>34</v>
          </cell>
        </row>
        <row r="17">
          <cell r="AK17">
            <v>50</v>
          </cell>
          <cell r="AL17">
            <v>27</v>
          </cell>
        </row>
        <row r="18">
          <cell r="AK18">
            <v>75</v>
          </cell>
          <cell r="AL18">
            <v>15</v>
          </cell>
        </row>
        <row r="19">
          <cell r="AK19">
            <v>100</v>
          </cell>
          <cell r="AL19">
            <v>10</v>
          </cell>
        </row>
        <row r="20">
          <cell r="AK20">
            <v>125</v>
          </cell>
          <cell r="AL20">
            <v>6</v>
          </cell>
        </row>
        <row r="21">
          <cell r="AK21">
            <v>150</v>
          </cell>
          <cell r="AL21">
            <v>4</v>
          </cell>
        </row>
        <row r="22">
          <cell r="AK22">
            <v>175</v>
          </cell>
          <cell r="AL22">
            <v>1</v>
          </cell>
        </row>
        <row r="23">
          <cell r="AK23">
            <v>200</v>
          </cell>
          <cell r="AL23">
            <v>0</v>
          </cell>
        </row>
        <row r="24">
          <cell r="AK24">
            <v>225</v>
          </cell>
          <cell r="AL24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8">
          <cell r="AO8">
            <v>-200</v>
          </cell>
          <cell r="AP8">
            <v>0</v>
          </cell>
        </row>
        <row r="9">
          <cell r="AO9">
            <v>-175</v>
          </cell>
          <cell r="AP9">
            <v>3</v>
          </cell>
        </row>
        <row r="10">
          <cell r="AO10">
            <v>-150</v>
          </cell>
          <cell r="AP10">
            <v>10</v>
          </cell>
        </row>
        <row r="11">
          <cell r="AO11">
            <v>-125</v>
          </cell>
          <cell r="AP11">
            <v>32</v>
          </cell>
        </row>
        <row r="12">
          <cell r="AO12">
            <v>-100</v>
          </cell>
          <cell r="AP12">
            <v>64</v>
          </cell>
        </row>
        <row r="13">
          <cell r="AO13">
            <v>-75</v>
          </cell>
          <cell r="AP13">
            <v>74</v>
          </cell>
        </row>
        <row r="14">
          <cell r="AO14">
            <v>-50</v>
          </cell>
          <cell r="AP14">
            <v>48</v>
          </cell>
        </row>
        <row r="15">
          <cell r="AO15">
            <v>-25</v>
          </cell>
          <cell r="AP15">
            <v>24</v>
          </cell>
        </row>
        <row r="16">
          <cell r="AO16">
            <v>0</v>
          </cell>
          <cell r="AP16">
            <v>6</v>
          </cell>
        </row>
        <row r="17">
          <cell r="AO17">
            <v>25</v>
          </cell>
          <cell r="AP17">
            <v>1</v>
          </cell>
        </row>
        <row r="18">
          <cell r="AO18">
            <v>50</v>
          </cell>
          <cell r="AP18">
            <v>3</v>
          </cell>
        </row>
        <row r="19">
          <cell r="AO19">
            <v>75</v>
          </cell>
          <cell r="AP19">
            <v>1</v>
          </cell>
        </row>
        <row r="20">
          <cell r="AO20">
            <v>100</v>
          </cell>
          <cell r="AP20">
            <v>4</v>
          </cell>
        </row>
        <row r="21">
          <cell r="AO21">
            <v>125</v>
          </cell>
          <cell r="AP21">
            <v>3</v>
          </cell>
        </row>
        <row r="22">
          <cell r="AO22">
            <v>150</v>
          </cell>
          <cell r="AP22">
            <v>4</v>
          </cell>
        </row>
        <row r="23">
          <cell r="AO23">
            <v>175</v>
          </cell>
          <cell r="AP23">
            <v>2</v>
          </cell>
        </row>
        <row r="24">
          <cell r="AO24">
            <v>200</v>
          </cell>
          <cell r="AP24">
            <v>0</v>
          </cell>
        </row>
        <row r="25">
          <cell r="AO25">
            <v>225</v>
          </cell>
          <cell r="AP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9"/>
  <sheetViews>
    <sheetView tabSelected="1" workbookViewId="0">
      <selection activeCell="A54" sqref="A54"/>
    </sheetView>
  </sheetViews>
  <sheetFormatPr baseColWidth="10" defaultColWidth="8.875" defaultRowHeight="11.4"/>
  <cols>
    <col min="1" max="1" width="23.875" customWidth="1"/>
  </cols>
  <sheetData>
    <row r="1" spans="1:39">
      <c r="C1" s="4"/>
      <c r="D1" t="s">
        <v>33</v>
      </c>
      <c r="F1" t="s">
        <v>39</v>
      </c>
      <c r="H1" t="s">
        <v>4</v>
      </c>
      <c r="J1" t="s">
        <v>40</v>
      </c>
      <c r="L1" t="s">
        <v>6</v>
      </c>
      <c r="N1" s="1" t="s">
        <v>7</v>
      </c>
      <c r="P1" t="s">
        <v>41</v>
      </c>
      <c r="R1" t="s">
        <v>42</v>
      </c>
      <c r="T1" t="s">
        <v>43</v>
      </c>
      <c r="V1" t="s">
        <v>44</v>
      </c>
      <c r="X1" t="s">
        <v>5</v>
      </c>
      <c r="Z1" t="s">
        <v>45</v>
      </c>
      <c r="AB1" s="2" t="s">
        <v>46</v>
      </c>
      <c r="AC1" s="2"/>
      <c r="AD1" s="2" t="s">
        <v>0</v>
      </c>
      <c r="AF1" t="s">
        <v>1</v>
      </c>
      <c r="AH1" t="s">
        <v>2</v>
      </c>
      <c r="AJ1" t="s">
        <v>3</v>
      </c>
    </row>
    <row r="2" spans="1:39">
      <c r="C2" s="4" t="s">
        <v>8</v>
      </c>
      <c r="D2">
        <f>COUNT(D$28:D$129)</f>
        <v>7</v>
      </c>
      <c r="F2">
        <f>COUNT(F$28:F$129)</f>
        <v>7</v>
      </c>
      <c r="H2">
        <f>COUNT(H$28:H$129)</f>
        <v>22</v>
      </c>
      <c r="J2">
        <f>COUNT(J$28:J$129)</f>
        <v>19</v>
      </c>
      <c r="L2">
        <f>COUNT(L$28:L$127)</f>
        <v>20</v>
      </c>
      <c r="N2">
        <f>COUNT(N$28:N$129)</f>
        <v>28</v>
      </c>
      <c r="P2">
        <f>COUNT(P$28:P$129)</f>
        <v>27</v>
      </c>
      <c r="R2">
        <f>COUNT(R$28:R$129)</f>
        <v>27</v>
      </c>
      <c r="T2">
        <f>COUNT(T$28:T$129)</f>
        <v>21</v>
      </c>
      <c r="V2">
        <f>COUNT(V$28:V$129)</f>
        <v>102</v>
      </c>
      <c r="X2">
        <f>COUNT(X$28:X$129)</f>
        <v>15</v>
      </c>
      <c r="Z2">
        <f>COUNT(Z$28:Z$129)</f>
        <v>14</v>
      </c>
      <c r="AB2">
        <f>COUNT(AB$28:AB$129)</f>
        <v>42</v>
      </c>
      <c r="AC2" s="2"/>
      <c r="AD2">
        <f>COUNT(AD$28:AD$129)</f>
        <v>40</v>
      </c>
      <c r="AF2">
        <f>COUNT(AF$28:AF$129)</f>
        <v>74</v>
      </c>
      <c r="AH2">
        <f>COUNT(AH$28:AH$129)</f>
        <v>54</v>
      </c>
      <c r="AJ2">
        <f>COUNT(AJ$28:AJ$129)</f>
        <v>27</v>
      </c>
      <c r="AK2" s="8">
        <f>SUM(D2+F2+H2+J2+L2+N2+P2+R2+T2+V2+X2+Z2+AB2+AD2+AF2+AH2+AJ2)</f>
        <v>546</v>
      </c>
      <c r="AL2" s="22">
        <f>SUM(AL7:AL18)</f>
        <v>546</v>
      </c>
    </row>
    <row r="3" spans="1:39">
      <c r="C3" s="4" t="s">
        <v>10</v>
      </c>
      <c r="D3" s="20">
        <f>AVERAGE(D28:D129)</f>
        <v>64.214285714285708</v>
      </c>
      <c r="E3" s="20"/>
      <c r="F3" s="20">
        <f>AVERAGE(F28:F129)</f>
        <v>39.142857142857146</v>
      </c>
      <c r="G3" s="20"/>
      <c r="H3" s="20">
        <f>AVERAGE(H28:H129)</f>
        <v>82.272727272727266</v>
      </c>
      <c r="I3" s="20"/>
      <c r="J3" s="20">
        <f>AVERAGE(J28:J129)</f>
        <v>43.89473684210526</v>
      </c>
      <c r="K3" s="20"/>
      <c r="L3" s="20">
        <f>AVERAGE(L28:L129)</f>
        <v>81</v>
      </c>
      <c r="M3" s="20"/>
      <c r="N3" s="20">
        <f>AVERAGE(N28:N129)</f>
        <v>68.767857142857139</v>
      </c>
      <c r="O3" s="20"/>
      <c r="P3" s="20">
        <f>AVERAGE(P28:P129)</f>
        <v>54.962962962962962</v>
      </c>
      <c r="Q3" s="21"/>
      <c r="R3" s="20">
        <f>AVERAGE(R28:R129)</f>
        <v>51.129629629629626</v>
      </c>
      <c r="S3" s="20"/>
      <c r="T3" s="20">
        <f>AVERAGE(T28:T129)</f>
        <v>80.547619047619051</v>
      </c>
      <c r="U3" s="20"/>
      <c r="V3" s="20">
        <f>AVERAGE(V28:V129)</f>
        <v>54.941176470588232</v>
      </c>
      <c r="W3" s="20"/>
      <c r="X3" s="20">
        <f>AVERAGE(X28:X129)</f>
        <v>36.466666666666669</v>
      </c>
      <c r="Y3" s="20"/>
      <c r="Z3" s="20">
        <f>AVERAGE(Z28:Z129)</f>
        <v>56</v>
      </c>
      <c r="AA3" s="20"/>
      <c r="AB3" s="20">
        <f>AVERAGE(AB28:AB129)</f>
        <v>53.428571428571431</v>
      </c>
      <c r="AC3" s="21"/>
      <c r="AD3" s="20">
        <f>AVERAGE(AD28:AD129)</f>
        <v>51.192500000000003</v>
      </c>
      <c r="AE3" s="20"/>
      <c r="AF3" s="20">
        <f>AVERAGE(AF28:AF129)</f>
        <v>35.75</v>
      </c>
      <c r="AG3" s="20"/>
      <c r="AH3" s="20">
        <f>AVERAGE(AH28:AH129)</f>
        <v>47.379629629629626</v>
      </c>
      <c r="AI3" s="20"/>
      <c r="AJ3" s="20">
        <f>AVERAGE(AJ28:AJ129)</f>
        <v>49.462962962962962</v>
      </c>
    </row>
    <row r="4" spans="1:39">
      <c r="C4" s="4" t="s">
        <v>11</v>
      </c>
      <c r="D4" s="20">
        <f>STDEV(D28:D129)</f>
        <v>5.9920582360956667</v>
      </c>
      <c r="E4" s="20"/>
      <c r="F4" s="20">
        <f>STDEV(F28:F129)</f>
        <v>1.8866700319673837</v>
      </c>
      <c r="G4" s="20"/>
      <c r="H4" s="20">
        <f>STDEV(H28:H129)</f>
        <v>2.2292817160908514</v>
      </c>
      <c r="I4" s="20"/>
      <c r="J4" s="20">
        <f>STDEV(J28:J129)</f>
        <v>2.5635205142343969</v>
      </c>
      <c r="K4" s="20"/>
      <c r="L4" s="20">
        <f>STDEV(L28:L129)</f>
        <v>3.947017528263721</v>
      </c>
      <c r="M4" s="20"/>
      <c r="N4" s="20">
        <f>STDEV(N28:N129)</f>
        <v>2.654423780873282</v>
      </c>
      <c r="O4" s="20"/>
      <c r="P4" s="20">
        <f>STDEV(P28:P129)</f>
        <v>1.9161556360725038</v>
      </c>
      <c r="Q4" s="21"/>
      <c r="R4" s="20">
        <f>STDEV(R28:R129)</f>
        <v>1.3780741341046636</v>
      </c>
      <c r="S4" s="20"/>
      <c r="T4" s="20">
        <f>STDEV(T28:T129)</f>
        <v>3.0037674756244113</v>
      </c>
      <c r="U4" s="20"/>
      <c r="V4" s="20">
        <f>STDEV(V28:V129)</f>
        <v>1.7650261794359741</v>
      </c>
      <c r="W4" s="20"/>
      <c r="X4" s="20">
        <f>STDEV(X28:X129)</f>
        <v>1.9315673379285483</v>
      </c>
      <c r="Y4" s="20"/>
      <c r="Z4" s="20">
        <f>STDEV(Z28:Z129)</f>
        <v>2.1031112483834331</v>
      </c>
      <c r="AA4" s="20"/>
      <c r="AB4" s="20">
        <f>STDEV(AB28:AB129)</f>
        <v>2.0259638734994119</v>
      </c>
      <c r="AC4" s="21"/>
      <c r="AD4" s="20">
        <f>STDEV(AD28:AD129)</f>
        <v>1.522546365762776</v>
      </c>
      <c r="AE4" s="20"/>
      <c r="AF4" s="20">
        <f>STDEV(AF28:AF129)</f>
        <v>1.236571708006089</v>
      </c>
      <c r="AG4" s="20"/>
      <c r="AH4" s="20">
        <f>STDEV(AH28:AH129)</f>
        <v>2.2147345025626364</v>
      </c>
      <c r="AI4" s="20"/>
      <c r="AJ4" s="20">
        <f>STDEV(AJ28:AJ129)</f>
        <v>2.4997150834796149</v>
      </c>
    </row>
    <row r="5" spans="1:39" ht="15.6">
      <c r="D5" s="18" t="s">
        <v>38</v>
      </c>
      <c r="E5" s="18"/>
      <c r="F5" s="18" t="s">
        <v>38</v>
      </c>
      <c r="G5" s="18"/>
      <c r="H5" s="18" t="s">
        <v>38</v>
      </c>
      <c r="I5" s="18"/>
      <c r="J5" s="18" t="s">
        <v>38</v>
      </c>
      <c r="K5" s="18"/>
      <c r="L5" s="18" t="s">
        <v>38</v>
      </c>
      <c r="M5" s="18"/>
      <c r="N5" s="18" t="s">
        <v>38</v>
      </c>
      <c r="O5" s="18"/>
      <c r="P5" s="18" t="s">
        <v>38</v>
      </c>
      <c r="Q5" s="18"/>
      <c r="R5" s="18" t="s">
        <v>38</v>
      </c>
      <c r="S5" s="18"/>
      <c r="T5" s="18" t="s">
        <v>38</v>
      </c>
      <c r="U5" s="18"/>
      <c r="V5" s="18" t="s">
        <v>38</v>
      </c>
      <c r="W5" s="18"/>
      <c r="X5" s="18" t="s">
        <v>38</v>
      </c>
      <c r="Y5" s="18"/>
      <c r="Z5" s="18" t="s">
        <v>38</v>
      </c>
      <c r="AA5" s="18"/>
      <c r="AB5" s="18" t="s">
        <v>38</v>
      </c>
      <c r="AC5" s="18"/>
      <c r="AD5" s="18" t="s">
        <v>38</v>
      </c>
      <c r="AE5" s="18"/>
      <c r="AF5" s="18" t="s">
        <v>38</v>
      </c>
      <c r="AG5" s="18"/>
      <c r="AH5" s="18" t="s">
        <v>38</v>
      </c>
      <c r="AI5" s="18"/>
      <c r="AJ5" s="18" t="s">
        <v>38</v>
      </c>
    </row>
    <row r="6" spans="1:39">
      <c r="A6" t="s">
        <v>36</v>
      </c>
      <c r="B6">
        <v>-200</v>
      </c>
      <c r="C6" s="2">
        <f>FREQUENCY(E$28:E$101,$B6:$B$24)</f>
        <v>0</v>
      </c>
      <c r="D6" s="19">
        <f>C7-C6</f>
        <v>0</v>
      </c>
      <c r="E6" s="2">
        <f>FREQUENCY(G$28:G$101,$B6:$B$24)</f>
        <v>0</v>
      </c>
      <c r="F6" s="19">
        <f>E7-E6</f>
        <v>0</v>
      </c>
      <c r="G6" s="2">
        <f>FREQUENCY(I$28:I$101,$B6:$B$24)</f>
        <v>0</v>
      </c>
      <c r="H6" s="19">
        <f>G7-G6</f>
        <v>0</v>
      </c>
      <c r="I6" s="2">
        <f>FREQUENCY(K$28:K$101,$B6:$B$24)</f>
        <v>0</v>
      </c>
      <c r="J6" s="19">
        <f>I7-I6</f>
        <v>0</v>
      </c>
      <c r="K6" s="2">
        <f>FREQUENCY(M$28:M$101,$B6:$B$24)</f>
        <v>0</v>
      </c>
      <c r="L6" s="19">
        <f>K7-K6</f>
        <v>0</v>
      </c>
      <c r="M6" s="2">
        <f>FREQUENCY(O$28:O$101,$B6:$B$24)</f>
        <v>0</v>
      </c>
      <c r="N6" s="19">
        <f>M7-M6</f>
        <v>0</v>
      </c>
      <c r="O6" s="2">
        <f>FREQUENCY(Q$28:Q$101,$B6:$B$24)</f>
        <v>0</v>
      </c>
      <c r="P6" s="19">
        <f>O7-O6</f>
        <v>0</v>
      </c>
      <c r="Q6" s="2">
        <f>FREQUENCY(S$28:S$101,$B6:$B$24)</f>
        <v>0</v>
      </c>
      <c r="R6" s="19">
        <f>Q7-Q6</f>
        <v>0</v>
      </c>
      <c r="S6" s="2">
        <f>FREQUENCY(U$28:U$101,$B6:$B$24)</f>
        <v>0</v>
      </c>
      <c r="T6" s="19">
        <f>S7-S6</f>
        <v>0</v>
      </c>
      <c r="U6" s="2">
        <f>FREQUENCY(W$28:W$129,$B6:$B$24)</f>
        <v>0</v>
      </c>
      <c r="V6" s="19">
        <f>U7-U6</f>
        <v>0</v>
      </c>
      <c r="W6" s="2">
        <f>FREQUENCY(Y$28:Y$129,$B6:$B$24)</f>
        <v>0</v>
      </c>
      <c r="X6" s="19">
        <f>W7-W6</f>
        <v>0</v>
      </c>
      <c r="Y6" s="2">
        <f>FREQUENCY(AA$28:AA$129,$B6:$B$24)</f>
        <v>0</v>
      </c>
      <c r="Z6" s="19">
        <f>Y7-Y6</f>
        <v>0</v>
      </c>
      <c r="AA6" s="2">
        <f>FREQUENCY(AC$28:AC$129,$B6:$B$24)</f>
        <v>0</v>
      </c>
      <c r="AB6" s="19">
        <f>AA7-AA6</f>
        <v>0</v>
      </c>
      <c r="AC6" s="2">
        <f>FREQUENCY(AE$28:AE$129,$B6:$B$24)</f>
        <v>0</v>
      </c>
      <c r="AD6" s="19">
        <f>AC7-AC6</f>
        <v>0</v>
      </c>
      <c r="AE6" s="2">
        <f>FREQUENCY(AG$28:AG$129,$B6:$B$24)</f>
        <v>0</v>
      </c>
      <c r="AF6" s="19">
        <f>AE7-AE6</f>
        <v>0</v>
      </c>
      <c r="AG6" s="2">
        <f>FREQUENCY(AI$28:AI$129,$B6:$B$24)</f>
        <v>0</v>
      </c>
      <c r="AH6" s="19">
        <f>AG7-AG6</f>
        <v>0</v>
      </c>
      <c r="AI6" s="2">
        <f>FREQUENCY(AK$28:AK$129,$B6:$B$24)</f>
        <v>0</v>
      </c>
      <c r="AJ6" s="19">
        <f>AI7-AI6</f>
        <v>0</v>
      </c>
      <c r="AL6" s="23"/>
    </row>
    <row r="7" spans="1:39">
      <c r="A7" t="s">
        <v>12</v>
      </c>
      <c r="B7">
        <v>-175</v>
      </c>
      <c r="C7" s="2">
        <f>FREQUENCY(E$28:E$101,$B7:$B$24)</f>
        <v>0</v>
      </c>
      <c r="D7" s="19">
        <f t="shared" ref="D7:D23" si="0">C8-C7</f>
        <v>0</v>
      </c>
      <c r="E7" s="2">
        <f>FREQUENCY(G$28:G$101,$B7:$B$24)</f>
        <v>0</v>
      </c>
      <c r="F7" s="19">
        <f t="shared" ref="F7:F23" si="1">E8-E7</f>
        <v>0</v>
      </c>
      <c r="G7" s="2">
        <f>FREQUENCY(I$28:I$101,$B7:$B$24)</f>
        <v>0</v>
      </c>
      <c r="H7" s="19">
        <f t="shared" ref="H7:H23" si="2">G8-G7</f>
        <v>0</v>
      </c>
      <c r="I7" s="2">
        <f>FREQUENCY(K$28:K$101,$B7:$B$24)</f>
        <v>0</v>
      </c>
      <c r="J7" s="19">
        <f t="shared" ref="J7:J23" si="3">I8-I7</f>
        <v>0</v>
      </c>
      <c r="K7" s="2">
        <f>FREQUENCY(M$28:M$101,$B7:$B$24)</f>
        <v>0</v>
      </c>
      <c r="L7" s="19">
        <f t="shared" ref="L7:L23" si="4">K8-K7</f>
        <v>0</v>
      </c>
      <c r="M7" s="2">
        <f>FREQUENCY(O$28:O$101,$B7:$B$24)</f>
        <v>0</v>
      </c>
      <c r="N7" s="19">
        <f t="shared" ref="N7:N23" si="5">M8-M7</f>
        <v>0</v>
      </c>
      <c r="O7" s="2">
        <f>FREQUENCY(Q$28:Q$101,$B7:$B$24)</f>
        <v>0</v>
      </c>
      <c r="P7" s="19">
        <f t="shared" ref="P7:P23" si="6">O8-O7</f>
        <v>0</v>
      </c>
      <c r="Q7" s="2">
        <f>FREQUENCY(S$28:S$101,$B7:$B$24)</f>
        <v>0</v>
      </c>
      <c r="R7" s="19">
        <f t="shared" ref="R7:R23" si="7">Q8-Q7</f>
        <v>0</v>
      </c>
      <c r="S7" s="2">
        <f>FREQUENCY(U$28:U$101,$B7:$B$24)</f>
        <v>0</v>
      </c>
      <c r="T7" s="19">
        <f t="shared" ref="T7:T23" si="8">S8-S7</f>
        <v>0</v>
      </c>
      <c r="U7" s="2">
        <f>FREQUENCY(W$28:W$129,$B7:$B$24)</f>
        <v>0</v>
      </c>
      <c r="V7" s="19">
        <f t="shared" ref="V7:V23" si="9">U8-U7</f>
        <v>0</v>
      </c>
      <c r="W7" s="2">
        <f>FREQUENCY(Y$28:Y$129,$B7:$B$24)</f>
        <v>0</v>
      </c>
      <c r="X7" s="19">
        <f t="shared" ref="X7:X23" si="10">W8-W7</f>
        <v>0</v>
      </c>
      <c r="Y7" s="2">
        <f>FREQUENCY(AA$28:AA$129,$B7:$B$24)</f>
        <v>0</v>
      </c>
      <c r="Z7" s="19">
        <f t="shared" ref="Z7:Z23" si="11">Y8-Y7</f>
        <v>0</v>
      </c>
      <c r="AA7" s="2">
        <f>FREQUENCY(AC$28:AC$129,$B7:$B$24)</f>
        <v>0</v>
      </c>
      <c r="AB7" s="19">
        <f t="shared" ref="AB7:AB23" si="12">AA8-AA7</f>
        <v>0</v>
      </c>
      <c r="AC7" s="2">
        <f>FREQUENCY(AE$28:AE$129,$B7:$B$24)</f>
        <v>0</v>
      </c>
      <c r="AD7" s="19">
        <f t="shared" ref="AD7:AD24" si="13">AC8-AC7</f>
        <v>0</v>
      </c>
      <c r="AE7" s="2">
        <f>FREQUENCY(AG$28:AG$129,$B7:$B$24)</f>
        <v>0</v>
      </c>
      <c r="AF7" s="19">
        <f t="shared" ref="AF7:AF24" si="14">AE8-AE7</f>
        <v>0</v>
      </c>
      <c r="AG7" s="2">
        <f>FREQUENCY(AI$28:AI$129,$B7:$B$24)</f>
        <v>0</v>
      </c>
      <c r="AH7" s="19">
        <f t="shared" ref="AH7:AH23" si="15">AG8-AG7</f>
        <v>0</v>
      </c>
      <c r="AI7" s="2">
        <f>FREQUENCY(AK$28:AK$129,$B7:$B$24)</f>
        <v>0</v>
      </c>
      <c r="AJ7" s="19">
        <f t="shared" ref="AJ7:AJ23" si="16">AI8-AI7</f>
        <v>0</v>
      </c>
      <c r="AL7" s="23"/>
    </row>
    <row r="8" spans="1:39">
      <c r="A8" t="s">
        <v>13</v>
      </c>
      <c r="B8">
        <v>-150</v>
      </c>
      <c r="C8" s="2">
        <f>FREQUENCY(E$28:E$101,$B8:$B$24)</f>
        <v>0</v>
      </c>
      <c r="D8" s="19">
        <f t="shared" si="0"/>
        <v>0</v>
      </c>
      <c r="E8" s="2">
        <f>FREQUENCY(G$28:G$101,$B8:$B$24)</f>
        <v>0</v>
      </c>
      <c r="F8" s="19">
        <f t="shared" si="1"/>
        <v>0</v>
      </c>
      <c r="G8" s="2">
        <f>FREQUENCY(I$28:I$101,$B8:$B$24)</f>
        <v>0</v>
      </c>
      <c r="H8" s="19">
        <f t="shared" si="2"/>
        <v>0</v>
      </c>
      <c r="I8" s="2">
        <f>FREQUENCY(K$28:K$101,$B8:$B$24)</f>
        <v>0</v>
      </c>
      <c r="J8" s="19">
        <f t="shared" si="3"/>
        <v>0</v>
      </c>
      <c r="K8" s="2">
        <f>FREQUENCY(M$28:M$101,$B8:$B$24)</f>
        <v>0</v>
      </c>
      <c r="L8" s="19">
        <f t="shared" si="4"/>
        <v>0</v>
      </c>
      <c r="M8" s="2">
        <f>FREQUENCY(O$28:O$101,$B8:$B$24)</f>
        <v>0</v>
      </c>
      <c r="N8" s="19">
        <f t="shared" si="5"/>
        <v>0</v>
      </c>
      <c r="O8" s="2">
        <f>FREQUENCY(Q$28:Q$101,$B8:$B$24)</f>
        <v>0</v>
      </c>
      <c r="P8" s="19">
        <f t="shared" si="6"/>
        <v>0</v>
      </c>
      <c r="Q8" s="2">
        <f>FREQUENCY(S$28:S$101,$B8:$B$24)</f>
        <v>0</v>
      </c>
      <c r="R8" s="19">
        <f t="shared" si="7"/>
        <v>0</v>
      </c>
      <c r="S8" s="2">
        <f>FREQUENCY(U$28:U$101,$B8:$B$24)</f>
        <v>0</v>
      </c>
      <c r="T8" s="19">
        <f t="shared" si="8"/>
        <v>0</v>
      </c>
      <c r="U8" s="2">
        <f>FREQUENCY(W$28:W$129,$B8:$B$24)</f>
        <v>0</v>
      </c>
      <c r="V8" s="19">
        <f t="shared" si="9"/>
        <v>0</v>
      </c>
      <c r="W8" s="2">
        <f>FREQUENCY(Y$28:Y$129,$B8:$B$24)</f>
        <v>0</v>
      </c>
      <c r="X8" s="19">
        <f t="shared" si="10"/>
        <v>0</v>
      </c>
      <c r="Y8" s="2">
        <f>FREQUENCY(AA$28:AA$129,$B8:$B$24)</f>
        <v>0</v>
      </c>
      <c r="Z8" s="19">
        <f t="shared" si="11"/>
        <v>0</v>
      </c>
      <c r="AA8" s="2">
        <f>FREQUENCY(AC$28:AC$129,$B8:$B$24)</f>
        <v>0</v>
      </c>
      <c r="AB8" s="19">
        <f t="shared" si="12"/>
        <v>0</v>
      </c>
      <c r="AC8" s="2">
        <f>FREQUENCY(AE$28:AE$129,$B8:$B$24)</f>
        <v>0</v>
      </c>
      <c r="AD8" s="19">
        <f t="shared" si="13"/>
        <v>0</v>
      </c>
      <c r="AE8" s="2">
        <f>FREQUENCY(AG$28:AG$129,$B8:$B$24)</f>
        <v>0</v>
      </c>
      <c r="AF8" s="19">
        <f t="shared" si="14"/>
        <v>0</v>
      </c>
      <c r="AG8" s="2">
        <f>FREQUENCY(AI$28:AI$129,$B8:$B$24)</f>
        <v>0</v>
      </c>
      <c r="AH8" s="19">
        <f t="shared" si="15"/>
        <v>0</v>
      </c>
      <c r="AI8" s="2">
        <f>FREQUENCY(AK$28:AK$129,$B8:$B$24)</f>
        <v>0</v>
      </c>
      <c r="AJ8" s="19">
        <f t="shared" si="16"/>
        <v>0</v>
      </c>
      <c r="AL8" s="23"/>
    </row>
    <row r="9" spans="1:39">
      <c r="A9" t="s">
        <v>14</v>
      </c>
      <c r="B9">
        <v>-125</v>
      </c>
      <c r="C9" s="2">
        <f>FREQUENCY(E$28:E$101,$B9:$B$24)</f>
        <v>0</v>
      </c>
      <c r="D9" s="19">
        <f t="shared" si="0"/>
        <v>0</v>
      </c>
      <c r="E9" s="2">
        <f>FREQUENCY(G$28:G$101,$B9:$B$24)</f>
        <v>0</v>
      </c>
      <c r="F9" s="19">
        <f t="shared" si="1"/>
        <v>0</v>
      </c>
      <c r="G9" s="2">
        <f>FREQUENCY(I$28:I$101,$B9:$B$24)</f>
        <v>0</v>
      </c>
      <c r="H9" s="19">
        <f t="shared" si="2"/>
        <v>0</v>
      </c>
      <c r="I9" s="2">
        <f>FREQUENCY(K$28:K$101,$B9:$B$24)</f>
        <v>0</v>
      </c>
      <c r="J9" s="19">
        <f t="shared" si="3"/>
        <v>0</v>
      </c>
      <c r="K9" s="2">
        <f>FREQUENCY(M$28:M$101,$B9:$B$24)</f>
        <v>0</v>
      </c>
      <c r="L9" s="19">
        <f t="shared" si="4"/>
        <v>0</v>
      </c>
      <c r="M9" s="2">
        <f>FREQUENCY(O$28:O$101,$B9:$B$24)</f>
        <v>0</v>
      </c>
      <c r="N9" s="19">
        <f t="shared" si="5"/>
        <v>0</v>
      </c>
      <c r="O9" s="2">
        <f>FREQUENCY(Q$28:Q$101,$B9:$B$24)</f>
        <v>0</v>
      </c>
      <c r="P9" s="19">
        <f t="shared" si="6"/>
        <v>0</v>
      </c>
      <c r="Q9" s="2">
        <f>FREQUENCY(S$28:S$101,$B9:$B$24)</f>
        <v>0</v>
      </c>
      <c r="R9" s="19">
        <f t="shared" si="7"/>
        <v>0</v>
      </c>
      <c r="S9" s="2">
        <f>FREQUENCY(U$28:U$101,$B9:$B$24)</f>
        <v>0</v>
      </c>
      <c r="T9" s="19">
        <f t="shared" si="8"/>
        <v>0</v>
      </c>
      <c r="U9" s="2">
        <f>FREQUENCY(W$28:W$129,$B9:$B$24)</f>
        <v>0</v>
      </c>
      <c r="V9" s="19">
        <f t="shared" si="9"/>
        <v>0</v>
      </c>
      <c r="W9" s="2">
        <f>FREQUENCY(Y$28:Y$129,$B9:$B$24)</f>
        <v>0</v>
      </c>
      <c r="X9" s="19">
        <f t="shared" si="10"/>
        <v>0</v>
      </c>
      <c r="Y9" s="2">
        <f>FREQUENCY(AA$28:AA$129,$B9:$B$24)</f>
        <v>0</v>
      </c>
      <c r="Z9" s="19">
        <f t="shared" si="11"/>
        <v>0</v>
      </c>
      <c r="AA9" s="2">
        <f>FREQUENCY(AC$28:AC$129,$B9:$B$24)</f>
        <v>0</v>
      </c>
      <c r="AB9" s="19">
        <f t="shared" si="12"/>
        <v>0</v>
      </c>
      <c r="AC9" s="2">
        <f>FREQUENCY(AE$28:AE$129,$B9:$B$24)</f>
        <v>0</v>
      </c>
      <c r="AD9" s="19">
        <f t="shared" si="13"/>
        <v>0</v>
      </c>
      <c r="AE9" s="2">
        <f>FREQUENCY(AG$28:AG$129,$B9:$B$24)</f>
        <v>0</v>
      </c>
      <c r="AF9" s="19">
        <f t="shared" si="14"/>
        <v>0</v>
      </c>
      <c r="AG9" s="2">
        <f>FREQUENCY(AI$28:AI$129,$B9:$B$24)</f>
        <v>0</v>
      </c>
      <c r="AH9" s="19">
        <f t="shared" si="15"/>
        <v>0</v>
      </c>
      <c r="AI9" s="2">
        <f>FREQUENCY(AK$28:AK$129,$B9:$B$24)</f>
        <v>0</v>
      </c>
      <c r="AJ9" s="19">
        <f t="shared" si="16"/>
        <v>0</v>
      </c>
      <c r="AL9" s="23"/>
    </row>
    <row r="10" spans="1:39">
      <c r="A10" t="s">
        <v>15</v>
      </c>
      <c r="B10">
        <v>-100</v>
      </c>
      <c r="C10" s="2">
        <f>FREQUENCY(E$28:E$101,$B10:$B$24)</f>
        <v>0</v>
      </c>
      <c r="D10" s="19">
        <f t="shared" si="0"/>
        <v>0</v>
      </c>
      <c r="E10" s="2">
        <f>FREQUENCY(G$28:G$101,$B10:$B$24)</f>
        <v>0</v>
      </c>
      <c r="F10" s="19">
        <f t="shared" si="1"/>
        <v>0</v>
      </c>
      <c r="G10" s="2">
        <f>FREQUENCY(I$28:I$101,$B10:$B$24)</f>
        <v>0</v>
      </c>
      <c r="H10" s="19">
        <f t="shared" si="2"/>
        <v>0</v>
      </c>
      <c r="I10" s="2">
        <f>FREQUENCY(K$28:K$101,$B10:$B$24)</f>
        <v>0</v>
      </c>
      <c r="J10" s="19">
        <f t="shared" si="3"/>
        <v>0</v>
      </c>
      <c r="K10" s="2">
        <f>FREQUENCY(M$28:M$101,$B10:$B$24)</f>
        <v>0</v>
      </c>
      <c r="L10" s="19">
        <f t="shared" si="4"/>
        <v>0</v>
      </c>
      <c r="M10" s="2">
        <f>FREQUENCY(O$28:O$101,$B10:$B$24)</f>
        <v>0</v>
      </c>
      <c r="N10" s="19">
        <f t="shared" si="5"/>
        <v>0</v>
      </c>
      <c r="O10" s="2">
        <f>FREQUENCY(Q$28:Q$101,$B10:$B$24)</f>
        <v>0</v>
      </c>
      <c r="P10" s="19">
        <f t="shared" si="6"/>
        <v>0</v>
      </c>
      <c r="Q10" s="2">
        <f>FREQUENCY(S$28:S$101,$B10:$B$24)</f>
        <v>0</v>
      </c>
      <c r="R10" s="19">
        <f t="shared" si="7"/>
        <v>0</v>
      </c>
      <c r="S10" s="2">
        <f>FREQUENCY(U$28:U$101,$B10:$B$24)</f>
        <v>0</v>
      </c>
      <c r="T10" s="19">
        <f t="shared" si="8"/>
        <v>0</v>
      </c>
      <c r="U10" s="2">
        <f>FREQUENCY(W$28:W$129,$B10:$B$24)</f>
        <v>0</v>
      </c>
      <c r="V10" s="19">
        <f t="shared" si="9"/>
        <v>0</v>
      </c>
      <c r="W10" s="2">
        <f>FREQUENCY(Y$28:Y$129,$B10:$B$24)</f>
        <v>0</v>
      </c>
      <c r="X10" s="19">
        <f t="shared" si="10"/>
        <v>0</v>
      </c>
      <c r="Y10" s="2">
        <f>FREQUENCY(AA$28:AA$129,$B10:$B$24)</f>
        <v>0</v>
      </c>
      <c r="Z10" s="19">
        <f t="shared" si="11"/>
        <v>0</v>
      </c>
      <c r="AA10" s="2">
        <f>FREQUENCY(AC$28:AC$129,$B10:$B$24)</f>
        <v>0</v>
      </c>
      <c r="AB10" s="19">
        <f t="shared" si="12"/>
        <v>0</v>
      </c>
      <c r="AC10" s="2">
        <f>FREQUENCY(AE$28:AE$129,$B10:$B$24)</f>
        <v>0</v>
      </c>
      <c r="AD10" s="19">
        <f t="shared" si="13"/>
        <v>0</v>
      </c>
      <c r="AE10" s="2">
        <f>FREQUENCY(AG$28:AG$129,$B10:$B$24)</f>
        <v>0</v>
      </c>
      <c r="AF10" s="19">
        <f t="shared" si="14"/>
        <v>0</v>
      </c>
      <c r="AG10" s="2">
        <f>FREQUENCY(AI$28:AI$129,$B10:$B$24)</f>
        <v>0</v>
      </c>
      <c r="AH10" s="19">
        <f t="shared" si="15"/>
        <v>0</v>
      </c>
      <c r="AI10" s="2">
        <f>FREQUENCY(AK$28:AK$129,$B10:$B$24)</f>
        <v>0</v>
      </c>
      <c r="AJ10" s="19">
        <f t="shared" si="16"/>
        <v>0</v>
      </c>
      <c r="AK10">
        <v>-100</v>
      </c>
      <c r="AL10" s="22">
        <f>SUM(D10+F10+H10+J10+L10+N10+P10+R10+T10+V10+X10+Z10+AB10+AD10+AF10+AH10+AJ10)</f>
        <v>0</v>
      </c>
      <c r="AM10" t="s">
        <v>34</v>
      </c>
    </row>
    <row r="11" spans="1:39">
      <c r="A11" t="s">
        <v>16</v>
      </c>
      <c r="B11">
        <v>-75</v>
      </c>
      <c r="C11" s="2">
        <f>FREQUENCY(E$28:E$101,$B11:$B$24)</f>
        <v>0</v>
      </c>
      <c r="D11" s="19">
        <f t="shared" si="0"/>
        <v>0</v>
      </c>
      <c r="E11" s="2">
        <f>FREQUENCY(G$28:G$101,$B11:$B$24)</f>
        <v>0</v>
      </c>
      <c r="F11" s="19">
        <f t="shared" si="1"/>
        <v>0</v>
      </c>
      <c r="G11" s="2">
        <f>FREQUENCY(I$28:I$101,$B11:$B$24)</f>
        <v>0</v>
      </c>
      <c r="H11" s="19">
        <f t="shared" si="2"/>
        <v>0</v>
      </c>
      <c r="I11" s="2">
        <f>FREQUENCY(K$28:K$101,$B11:$B$24)</f>
        <v>0</v>
      </c>
      <c r="J11" s="19">
        <f t="shared" si="3"/>
        <v>0</v>
      </c>
      <c r="K11" s="2">
        <f>FREQUENCY(M$28:M$101,$B11:$B$24)</f>
        <v>0</v>
      </c>
      <c r="L11" s="19">
        <f t="shared" si="4"/>
        <v>0</v>
      </c>
      <c r="M11" s="2">
        <f>FREQUENCY(O$28:O$101,$B11:$B$24)</f>
        <v>0</v>
      </c>
      <c r="N11" s="19">
        <f t="shared" si="5"/>
        <v>0</v>
      </c>
      <c r="O11" s="2">
        <f>FREQUENCY(Q$28:Q$101,$B11:$B$24)</f>
        <v>0</v>
      </c>
      <c r="P11" s="19">
        <f t="shared" si="6"/>
        <v>1</v>
      </c>
      <c r="Q11" s="17">
        <f>FREQUENCY(S$28:S$101,$B11:$B$24)</f>
        <v>0</v>
      </c>
      <c r="R11" s="19">
        <f t="shared" si="7"/>
        <v>0</v>
      </c>
      <c r="S11" s="17">
        <f>FREQUENCY(U$28:U$101,$B11:$B$24)</f>
        <v>0</v>
      </c>
      <c r="T11" s="19">
        <f t="shared" si="8"/>
        <v>0</v>
      </c>
      <c r="U11" s="17">
        <f>FREQUENCY(W$28:W$129,$B11:$B$24)</f>
        <v>0</v>
      </c>
      <c r="V11" s="19">
        <f t="shared" si="9"/>
        <v>1</v>
      </c>
      <c r="W11" s="17">
        <f>FREQUENCY(Y$28:Y$129,$B11:$B$24)</f>
        <v>0</v>
      </c>
      <c r="X11" s="19">
        <f t="shared" si="10"/>
        <v>1</v>
      </c>
      <c r="Y11" s="17">
        <f>FREQUENCY(AA$28:AA$129,$B11:$B$24)</f>
        <v>0</v>
      </c>
      <c r="Z11" s="19">
        <f t="shared" si="11"/>
        <v>0</v>
      </c>
      <c r="AA11" s="17">
        <f>FREQUENCY(AC$28:AC$129,$B11:$B$24)</f>
        <v>0</v>
      </c>
      <c r="AB11" s="19">
        <f t="shared" si="12"/>
        <v>1</v>
      </c>
      <c r="AC11" s="17">
        <f>FREQUENCY(AE$28:AE$129,$B11:$B$24)</f>
        <v>0</v>
      </c>
      <c r="AD11" s="19">
        <f t="shared" si="13"/>
        <v>0</v>
      </c>
      <c r="AE11" s="17">
        <f>FREQUENCY(AG$28:AG$129,$B11:$B$24)</f>
        <v>0</v>
      </c>
      <c r="AF11" s="19">
        <f t="shared" si="14"/>
        <v>0</v>
      </c>
      <c r="AG11" s="17">
        <f>FREQUENCY(AI$28:AI$129,$B11:$B$24)</f>
        <v>0</v>
      </c>
      <c r="AH11" s="19">
        <f t="shared" si="15"/>
        <v>0</v>
      </c>
      <c r="AI11" s="17">
        <f>FREQUENCY(AK$28:AK$129,$B11:$B$24)</f>
        <v>0</v>
      </c>
      <c r="AJ11" s="19">
        <f t="shared" si="16"/>
        <v>1</v>
      </c>
      <c r="AK11">
        <v>-75</v>
      </c>
      <c r="AL11" s="22">
        <f t="shared" ref="AL11:AL25" si="17">SUM(D11+F11+H11+J11+L11+N11+P11+R11+T11+V11+X11+Z11+AB11+AD11+AF11+AH11+AJ11)</f>
        <v>5</v>
      </c>
      <c r="AM11" t="s">
        <v>29</v>
      </c>
    </row>
    <row r="12" spans="1:39">
      <c r="A12" t="s">
        <v>17</v>
      </c>
      <c r="B12">
        <v>-50</v>
      </c>
      <c r="C12" s="2">
        <f>FREQUENCY(E$28:E$101,$B12:$B$24)</f>
        <v>0</v>
      </c>
      <c r="D12" s="19">
        <f t="shared" si="0"/>
        <v>1</v>
      </c>
      <c r="E12" s="2">
        <f>FREQUENCY(G$28:G$101,$B12:$B$24)</f>
        <v>0</v>
      </c>
      <c r="F12" s="19">
        <f t="shared" si="1"/>
        <v>1</v>
      </c>
      <c r="G12" s="2">
        <f>FREQUENCY(I$28:I$101,$B12:$B$24)</f>
        <v>0</v>
      </c>
      <c r="H12" s="19">
        <f t="shared" si="2"/>
        <v>4</v>
      </c>
      <c r="I12" s="2">
        <f>FREQUENCY(K$28:K$101,$B12:$B$24)</f>
        <v>0</v>
      </c>
      <c r="J12" s="19">
        <f t="shared" si="3"/>
        <v>2</v>
      </c>
      <c r="K12" s="2">
        <f>FREQUENCY(M$28:M$101,$B12:$B$24)</f>
        <v>0</v>
      </c>
      <c r="L12" s="19">
        <f t="shared" si="4"/>
        <v>4</v>
      </c>
      <c r="M12" s="2">
        <f>FREQUENCY(O$28:O$101,$B12:$B$24)</f>
        <v>0</v>
      </c>
      <c r="N12" s="19">
        <f t="shared" si="5"/>
        <v>5</v>
      </c>
      <c r="O12" s="2">
        <f>FREQUENCY(Q$28:Q$101,$B12:$B$24)</f>
        <v>1</v>
      </c>
      <c r="P12" s="19">
        <f t="shared" si="6"/>
        <v>5</v>
      </c>
      <c r="Q12" s="2">
        <f>FREQUENCY(S$28:S$101,$B12:$B$24)</f>
        <v>0</v>
      </c>
      <c r="R12" s="19">
        <f t="shared" si="7"/>
        <v>4</v>
      </c>
      <c r="S12" s="2">
        <f>FREQUENCY(U$28:U$101,$B12:$B$24)</f>
        <v>0</v>
      </c>
      <c r="T12" s="19">
        <f t="shared" si="8"/>
        <v>3</v>
      </c>
      <c r="U12" s="2">
        <f>FREQUENCY(W$28:W$129,$B12:$B$24)</f>
        <v>1</v>
      </c>
      <c r="V12" s="19">
        <f t="shared" si="9"/>
        <v>21</v>
      </c>
      <c r="W12" s="2">
        <f>FREQUENCY(Y$28:Y$129,$B12:$B$24)</f>
        <v>1</v>
      </c>
      <c r="X12" s="19">
        <f t="shared" si="10"/>
        <v>2</v>
      </c>
      <c r="Y12" s="2">
        <f>FREQUENCY(AA$28:AA$129,$B12:$B$24)</f>
        <v>0</v>
      </c>
      <c r="Z12" s="19">
        <f t="shared" si="11"/>
        <v>1</v>
      </c>
      <c r="AA12" s="2">
        <f>FREQUENCY(AC$28:AC$129,$B12:$B$24)</f>
        <v>1</v>
      </c>
      <c r="AB12" s="19">
        <f t="shared" si="12"/>
        <v>5</v>
      </c>
      <c r="AC12" s="2">
        <f>FREQUENCY(AE$28:AE$129,$B12:$B$24)</f>
        <v>0</v>
      </c>
      <c r="AD12" s="19">
        <f t="shared" si="13"/>
        <v>6</v>
      </c>
      <c r="AE12" s="2">
        <f>FREQUENCY(AG$28:AG$129,$B12:$B$24)</f>
        <v>0</v>
      </c>
      <c r="AF12" s="19">
        <f t="shared" si="14"/>
        <v>15</v>
      </c>
      <c r="AG12" s="2">
        <f>FREQUENCY(AI$28:AI$129,$B12:$B$24)</f>
        <v>0</v>
      </c>
      <c r="AH12" s="19">
        <f t="shared" si="15"/>
        <v>14</v>
      </c>
      <c r="AI12" s="2">
        <f>FREQUENCY(AK$28:AK$129,$B12:$B$24)</f>
        <v>1</v>
      </c>
      <c r="AJ12" s="19">
        <f t="shared" si="16"/>
        <v>1</v>
      </c>
      <c r="AK12">
        <v>-50</v>
      </c>
      <c r="AL12" s="22">
        <f t="shared" si="17"/>
        <v>94</v>
      </c>
      <c r="AM12" t="s">
        <v>30</v>
      </c>
    </row>
    <row r="13" spans="1:39">
      <c r="A13" t="s">
        <v>18</v>
      </c>
      <c r="B13">
        <v>-25</v>
      </c>
      <c r="C13" s="2">
        <f>FREQUENCY(E$28:E$101,$B13:$B$24)</f>
        <v>1</v>
      </c>
      <c r="D13" s="19">
        <f t="shared" si="0"/>
        <v>2</v>
      </c>
      <c r="E13" s="2">
        <f>FREQUENCY(G$28:G$101,$B13:$B$24)</f>
        <v>1</v>
      </c>
      <c r="F13" s="19">
        <f t="shared" si="1"/>
        <v>2</v>
      </c>
      <c r="G13" s="2">
        <f>FREQUENCY(I$28:I$101,$B13:$B$24)</f>
        <v>4</v>
      </c>
      <c r="H13" s="19">
        <f t="shared" si="2"/>
        <v>8</v>
      </c>
      <c r="I13" s="2">
        <f>FREQUENCY(K$28:K$101,$B13:$B$24)</f>
        <v>2</v>
      </c>
      <c r="J13" s="19">
        <f t="shared" si="3"/>
        <v>9</v>
      </c>
      <c r="K13" s="2">
        <f>FREQUENCY(M$28:M$101,$B13:$B$24)</f>
        <v>4</v>
      </c>
      <c r="L13" s="19">
        <f t="shared" si="4"/>
        <v>6</v>
      </c>
      <c r="M13" s="2">
        <f>FREQUENCY(O$28:O$101,$B13:$B$24)</f>
        <v>5</v>
      </c>
      <c r="N13" s="19">
        <f t="shared" si="5"/>
        <v>8</v>
      </c>
      <c r="O13" s="2">
        <f>FREQUENCY(Q$28:Q$101,$B13:$B$24)</f>
        <v>6</v>
      </c>
      <c r="P13" s="19">
        <f t="shared" si="6"/>
        <v>5</v>
      </c>
      <c r="Q13" s="2">
        <f>FREQUENCY(S$28:S$101,$B13:$B$24)</f>
        <v>4</v>
      </c>
      <c r="R13" s="19">
        <f t="shared" si="7"/>
        <v>10</v>
      </c>
      <c r="S13" s="2">
        <f>FREQUENCY(U$28:U$101,$B13:$B$24)</f>
        <v>3</v>
      </c>
      <c r="T13" s="19">
        <f t="shared" si="8"/>
        <v>8</v>
      </c>
      <c r="U13" s="2">
        <f>FREQUENCY(W$28:W$129,$B13:$B$24)</f>
        <v>22</v>
      </c>
      <c r="V13" s="19">
        <f t="shared" si="9"/>
        <v>23</v>
      </c>
      <c r="W13" s="2">
        <f>FREQUENCY(Y$28:Y$129,$B13:$B$24)</f>
        <v>3</v>
      </c>
      <c r="X13" s="19">
        <f t="shared" si="10"/>
        <v>2</v>
      </c>
      <c r="Y13" s="2">
        <f>FREQUENCY(AA$28:AA$129,$B13:$B$24)</f>
        <v>1</v>
      </c>
      <c r="Z13" s="19">
        <f t="shared" si="11"/>
        <v>8</v>
      </c>
      <c r="AA13" s="2">
        <f>FREQUENCY(AC$28:AC$129,$B13:$B$24)</f>
        <v>6</v>
      </c>
      <c r="AB13" s="19">
        <f t="shared" si="12"/>
        <v>11</v>
      </c>
      <c r="AC13" s="2">
        <f>FREQUENCY(AE$28:AE$129,$B13:$B$24)</f>
        <v>6</v>
      </c>
      <c r="AD13" s="19">
        <f t="shared" si="13"/>
        <v>17</v>
      </c>
      <c r="AE13" s="2">
        <f>FREQUENCY(AG$28:AG$129,$B13:$B$24)</f>
        <v>15</v>
      </c>
      <c r="AF13" s="19">
        <f t="shared" si="14"/>
        <v>22</v>
      </c>
      <c r="AG13" s="2">
        <f>FREQUENCY(AI$28:AI$129,$B13:$B$24)</f>
        <v>14</v>
      </c>
      <c r="AH13" s="19">
        <f t="shared" si="15"/>
        <v>12</v>
      </c>
      <c r="AI13" s="2">
        <f>FREQUENCY(AK$28:AK$129,$B13:$B$24)</f>
        <v>2</v>
      </c>
      <c r="AJ13" s="19">
        <f t="shared" si="16"/>
        <v>11</v>
      </c>
      <c r="AK13">
        <v>-25</v>
      </c>
      <c r="AL13" s="22">
        <f t="shared" si="17"/>
        <v>164</v>
      </c>
      <c r="AM13" t="s">
        <v>31</v>
      </c>
    </row>
    <row r="14" spans="1:39">
      <c r="A14" t="s">
        <v>19</v>
      </c>
      <c r="B14">
        <v>0</v>
      </c>
      <c r="C14" s="2">
        <f>FREQUENCY(E$28:E$101,$B14:$B$24)</f>
        <v>3</v>
      </c>
      <c r="D14" s="19">
        <f t="shared" si="0"/>
        <v>3</v>
      </c>
      <c r="E14" s="2">
        <f>FREQUENCY(G$28:G$101,$B14:$B$24)</f>
        <v>3</v>
      </c>
      <c r="F14" s="19">
        <f t="shared" si="1"/>
        <v>4</v>
      </c>
      <c r="G14" s="2">
        <f>FREQUENCY(I$28:I$101,$B14:$B$24)</f>
        <v>12</v>
      </c>
      <c r="H14" s="19">
        <f t="shared" si="2"/>
        <v>7</v>
      </c>
      <c r="I14" s="2">
        <f>FREQUENCY(K$28:K$101,$B14:$B$24)</f>
        <v>11</v>
      </c>
      <c r="J14" s="19">
        <f t="shared" si="3"/>
        <v>4</v>
      </c>
      <c r="K14" s="2">
        <f>FREQUENCY(M$28:M$101,$B14:$B$24)</f>
        <v>10</v>
      </c>
      <c r="L14" s="19">
        <f t="shared" si="4"/>
        <v>5</v>
      </c>
      <c r="M14" s="2">
        <f>FREQUENCY(O$28:O$101,$B14:$B$24)</f>
        <v>13</v>
      </c>
      <c r="N14" s="19">
        <f t="shared" si="5"/>
        <v>10</v>
      </c>
      <c r="O14" s="2">
        <f>FREQUENCY(Q$28:Q$101,$B14:$B$24)</f>
        <v>11</v>
      </c>
      <c r="P14" s="19">
        <f t="shared" si="6"/>
        <v>9</v>
      </c>
      <c r="Q14" s="2">
        <f>FREQUENCY(S$28:S$101,$B14:$B$24)</f>
        <v>14</v>
      </c>
      <c r="R14" s="19">
        <f t="shared" si="7"/>
        <v>8</v>
      </c>
      <c r="S14" s="2">
        <f>FREQUENCY(U$28:U$101,$B14:$B$24)</f>
        <v>11</v>
      </c>
      <c r="T14" s="19">
        <f t="shared" si="8"/>
        <v>6</v>
      </c>
      <c r="U14" s="2">
        <f>FREQUENCY(W$28:W$129,$B14:$B$24)</f>
        <v>45</v>
      </c>
      <c r="V14" s="19">
        <f t="shared" si="9"/>
        <v>40</v>
      </c>
      <c r="W14" s="2">
        <f>FREQUENCY(Y$28:Y$129,$B14:$B$24)</f>
        <v>5</v>
      </c>
      <c r="X14" s="19">
        <f t="shared" si="10"/>
        <v>9</v>
      </c>
      <c r="Y14" s="2">
        <f>FREQUENCY(AA$28:AA$129,$B14:$B$24)</f>
        <v>9</v>
      </c>
      <c r="Z14" s="19">
        <f t="shared" si="11"/>
        <v>3</v>
      </c>
      <c r="AA14" s="2">
        <f>FREQUENCY(AC$28:AC$129,$B14:$B$24)</f>
        <v>17</v>
      </c>
      <c r="AB14" s="19">
        <f t="shared" si="12"/>
        <v>19</v>
      </c>
      <c r="AC14" s="2">
        <f>FREQUENCY(AE$28:AE$129,$B14:$B$24)</f>
        <v>23</v>
      </c>
      <c r="AD14" s="19">
        <f t="shared" si="13"/>
        <v>12</v>
      </c>
      <c r="AE14" s="2">
        <f>FREQUENCY(AG$28:AG$129,$B14:$B$24)</f>
        <v>37</v>
      </c>
      <c r="AF14" s="19">
        <f t="shared" si="14"/>
        <v>21</v>
      </c>
      <c r="AG14" s="2">
        <f>FREQUENCY(AI$28:AI$129,$B14:$B$24)</f>
        <v>26</v>
      </c>
      <c r="AH14" s="19">
        <f t="shared" si="15"/>
        <v>19</v>
      </c>
      <c r="AI14" s="2">
        <f>FREQUENCY(AK$28:AK$129,$B14:$B$24)</f>
        <v>13</v>
      </c>
      <c r="AJ14" s="19">
        <f t="shared" si="16"/>
        <v>10</v>
      </c>
      <c r="AK14">
        <v>0</v>
      </c>
      <c r="AL14" s="22">
        <f t="shared" si="17"/>
        <v>189</v>
      </c>
      <c r="AM14" t="s">
        <v>19</v>
      </c>
    </row>
    <row r="15" spans="1:39">
      <c r="A15" t="s">
        <v>20</v>
      </c>
      <c r="B15">
        <v>25</v>
      </c>
      <c r="C15" s="2">
        <f>FREQUENCY(E$28:E$101,$B15:$B$24)</f>
        <v>6</v>
      </c>
      <c r="D15" s="19">
        <f t="shared" si="0"/>
        <v>1</v>
      </c>
      <c r="E15" s="2">
        <f>FREQUENCY(G$28:G$101,$B15:$B$24)</f>
        <v>7</v>
      </c>
      <c r="F15" s="19">
        <f t="shared" si="1"/>
        <v>0</v>
      </c>
      <c r="G15" s="2">
        <f>FREQUENCY(I$28:I$101,$B15:$B$24)</f>
        <v>19</v>
      </c>
      <c r="H15" s="19">
        <f t="shared" si="2"/>
        <v>3</v>
      </c>
      <c r="I15" s="2">
        <f>FREQUENCY(K$28:K$101,$B15:$B$24)</f>
        <v>15</v>
      </c>
      <c r="J15" s="19">
        <f t="shared" si="3"/>
        <v>4</v>
      </c>
      <c r="K15" s="2">
        <f>FREQUENCY(M$28:M$101,$B15:$B$24)</f>
        <v>15</v>
      </c>
      <c r="L15" s="19">
        <f t="shared" si="4"/>
        <v>5</v>
      </c>
      <c r="M15" s="2">
        <f>FREQUENCY(O$28:O$101,$B15:$B$24)</f>
        <v>23</v>
      </c>
      <c r="N15" s="19">
        <f t="shared" si="5"/>
        <v>4</v>
      </c>
      <c r="O15" s="2">
        <f>FREQUENCY(Q$28:Q$101,$B15:$B$24)</f>
        <v>20</v>
      </c>
      <c r="P15" s="19">
        <f t="shared" si="6"/>
        <v>7</v>
      </c>
      <c r="Q15" s="2">
        <f>FREQUENCY(S$28:S$101,$B15:$B$24)</f>
        <v>22</v>
      </c>
      <c r="R15" s="19">
        <f t="shared" si="7"/>
        <v>4</v>
      </c>
      <c r="S15" s="2">
        <f>FREQUENCY(U$28:U$101,$B15:$B$24)</f>
        <v>17</v>
      </c>
      <c r="T15" s="19">
        <f t="shared" si="8"/>
        <v>4</v>
      </c>
      <c r="U15" s="2">
        <f>FREQUENCY(W$28:W$129,$B15:$B$24)</f>
        <v>85</v>
      </c>
      <c r="V15" s="19">
        <f t="shared" si="9"/>
        <v>14</v>
      </c>
      <c r="W15" s="2">
        <f>FREQUENCY(Y$28:Y$129,$B15:$B$24)</f>
        <v>14</v>
      </c>
      <c r="X15" s="19">
        <f t="shared" si="10"/>
        <v>1</v>
      </c>
      <c r="Y15" s="2">
        <f>FREQUENCY(AA$28:AA$129,$B15:$B$24)</f>
        <v>12</v>
      </c>
      <c r="Z15" s="19">
        <f t="shared" si="11"/>
        <v>2</v>
      </c>
      <c r="AA15" s="2">
        <f>FREQUENCY(AC$28:AC$129,$B15:$B$24)</f>
        <v>36</v>
      </c>
      <c r="AB15" s="19">
        <f t="shared" si="12"/>
        <v>4</v>
      </c>
      <c r="AC15" s="2">
        <f>FREQUENCY(AE$28:AE$129,$B15:$B$24)</f>
        <v>35</v>
      </c>
      <c r="AD15" s="19">
        <f t="shared" si="13"/>
        <v>3</v>
      </c>
      <c r="AE15" s="2">
        <f>FREQUENCY(AG$28:AG$129,$B15:$B$24)</f>
        <v>58</v>
      </c>
      <c r="AF15" s="19">
        <f t="shared" si="14"/>
        <v>13</v>
      </c>
      <c r="AG15" s="2">
        <f>FREQUENCY(AI$28:AI$129,$B15:$B$24)</f>
        <v>45</v>
      </c>
      <c r="AH15" s="19">
        <f t="shared" si="15"/>
        <v>8</v>
      </c>
      <c r="AI15" s="2">
        <f>FREQUENCY(AK$28:AK$129,$B15:$B$24)</f>
        <v>23</v>
      </c>
      <c r="AJ15" s="19">
        <f t="shared" si="16"/>
        <v>4</v>
      </c>
      <c r="AK15">
        <v>25</v>
      </c>
      <c r="AL15" s="22">
        <f t="shared" si="17"/>
        <v>81</v>
      </c>
      <c r="AM15" t="s">
        <v>20</v>
      </c>
    </row>
    <row r="16" spans="1:39">
      <c r="A16" t="s">
        <v>21</v>
      </c>
      <c r="B16">
        <v>50</v>
      </c>
      <c r="C16" s="2">
        <f>FREQUENCY(E$28:E$101,$B16:$B$24)</f>
        <v>7</v>
      </c>
      <c r="D16" s="19">
        <f t="shared" si="0"/>
        <v>0</v>
      </c>
      <c r="E16" s="2">
        <f>FREQUENCY(G$28:G$101,$B16:$B$24)</f>
        <v>7</v>
      </c>
      <c r="F16" s="19">
        <f t="shared" si="1"/>
        <v>0</v>
      </c>
      <c r="G16" s="2">
        <f>FREQUENCY(I$28:I$101,$B16:$B$24)</f>
        <v>22</v>
      </c>
      <c r="H16" s="19">
        <f t="shared" si="2"/>
        <v>0</v>
      </c>
      <c r="I16" s="2">
        <f>FREQUENCY(K$28:K$101,$B16:$B$24)</f>
        <v>19</v>
      </c>
      <c r="J16" s="19">
        <f t="shared" si="3"/>
        <v>0</v>
      </c>
      <c r="K16" s="2">
        <f>FREQUENCY(M$28:M$101,$B16:$B$24)</f>
        <v>20</v>
      </c>
      <c r="L16" s="19">
        <f t="shared" si="4"/>
        <v>0</v>
      </c>
      <c r="M16" s="2">
        <f>FREQUENCY(O$28:O$101,$B16:$B$24)</f>
        <v>27</v>
      </c>
      <c r="N16" s="19">
        <f t="shared" si="5"/>
        <v>1</v>
      </c>
      <c r="O16" s="2">
        <f>FREQUENCY(Q$28:Q$101,$B16:$B$24)</f>
        <v>27</v>
      </c>
      <c r="P16" s="19">
        <f t="shared" si="6"/>
        <v>0</v>
      </c>
      <c r="Q16" s="2">
        <f>FREQUENCY(S$28:S$101,$B16:$B$24)</f>
        <v>26</v>
      </c>
      <c r="R16" s="19">
        <f t="shared" si="7"/>
        <v>1</v>
      </c>
      <c r="S16" s="2">
        <f>FREQUENCY(U$28:U$101,$B16:$B$24)</f>
        <v>21</v>
      </c>
      <c r="T16" s="19">
        <f t="shared" si="8"/>
        <v>0</v>
      </c>
      <c r="U16" s="2">
        <f>FREQUENCY(W$28:W$129,$B16:$B$24)</f>
        <v>99</v>
      </c>
      <c r="V16" s="19">
        <f t="shared" si="9"/>
        <v>3</v>
      </c>
      <c r="W16" s="2">
        <f>FREQUENCY(Y$28:Y$129,$B16:$B$24)</f>
        <v>15</v>
      </c>
      <c r="X16" s="19">
        <f t="shared" si="10"/>
        <v>0</v>
      </c>
      <c r="Y16" s="2">
        <f>FREQUENCY(AA$28:AA$129,$B16:$B$24)</f>
        <v>14</v>
      </c>
      <c r="Z16" s="19">
        <f t="shared" si="11"/>
        <v>0</v>
      </c>
      <c r="AA16" s="2">
        <f>FREQUENCY(AC$28:AC$129,$B16:$B$24)</f>
        <v>40</v>
      </c>
      <c r="AB16" s="19">
        <f t="shared" si="12"/>
        <v>2</v>
      </c>
      <c r="AC16" s="2">
        <f>FREQUENCY(AE$28:AE$129,$B16:$B$24)</f>
        <v>38</v>
      </c>
      <c r="AD16" s="19">
        <f t="shared" si="13"/>
        <v>2</v>
      </c>
      <c r="AE16" s="2">
        <f>FREQUENCY(AG$28:AG$129,$B16:$B$24)</f>
        <v>71</v>
      </c>
      <c r="AF16" s="19">
        <f t="shared" si="14"/>
        <v>3</v>
      </c>
      <c r="AG16" s="2">
        <f>FREQUENCY(AI$28:AI$129,$B16:$B$24)</f>
        <v>53</v>
      </c>
      <c r="AH16" s="19">
        <f t="shared" si="15"/>
        <v>1</v>
      </c>
      <c r="AI16" s="2">
        <f>FREQUENCY(AK$28:AK$129,$B16:$B$24)</f>
        <v>27</v>
      </c>
      <c r="AJ16" s="19">
        <f t="shared" si="16"/>
        <v>0</v>
      </c>
      <c r="AK16">
        <v>50</v>
      </c>
      <c r="AL16" s="22">
        <f t="shared" si="17"/>
        <v>13</v>
      </c>
      <c r="AM16" t="s">
        <v>21</v>
      </c>
    </row>
    <row r="17" spans="1:39">
      <c r="A17" t="s">
        <v>22</v>
      </c>
      <c r="B17">
        <v>75</v>
      </c>
      <c r="C17" s="2">
        <f>FREQUENCY(E$28:E$101,$B17:$B$24)</f>
        <v>7</v>
      </c>
      <c r="D17" s="19">
        <f t="shared" si="0"/>
        <v>0</v>
      </c>
      <c r="E17" s="2">
        <f>FREQUENCY(G$28:G$101,$B17:$B$24)</f>
        <v>7</v>
      </c>
      <c r="F17" s="19">
        <f t="shared" si="1"/>
        <v>0</v>
      </c>
      <c r="G17" s="2">
        <f>FREQUENCY(I$28:I$101,$B17:$B$24)</f>
        <v>22</v>
      </c>
      <c r="H17" s="19">
        <f t="shared" si="2"/>
        <v>0</v>
      </c>
      <c r="I17" s="2">
        <f>FREQUENCY(K$28:K$101,$B17:$B$24)</f>
        <v>19</v>
      </c>
      <c r="J17" s="19">
        <f t="shared" si="3"/>
        <v>0</v>
      </c>
      <c r="K17" s="2">
        <f>FREQUENCY(M$28:M$101,$B17:$B$24)</f>
        <v>20</v>
      </c>
      <c r="L17" s="19">
        <f t="shared" si="4"/>
        <v>0</v>
      </c>
      <c r="M17" s="2">
        <f>FREQUENCY(O$28:O$101,$B17:$B$24)</f>
        <v>28</v>
      </c>
      <c r="N17" s="19">
        <f t="shared" si="5"/>
        <v>0</v>
      </c>
      <c r="O17" s="2">
        <f>FREQUENCY(Q$28:Q$101,$B17:$B$24)</f>
        <v>27</v>
      </c>
      <c r="P17" s="19">
        <f t="shared" si="6"/>
        <v>0</v>
      </c>
      <c r="Q17" s="2">
        <f>FREQUENCY(S$28:S$101,$B17:$B$24)</f>
        <v>27</v>
      </c>
      <c r="R17" s="19">
        <f t="shared" si="7"/>
        <v>0</v>
      </c>
      <c r="S17" s="2">
        <f>FREQUENCY(U$28:U$101,$B17:$B$24)</f>
        <v>21</v>
      </c>
      <c r="T17" s="19">
        <f t="shared" si="8"/>
        <v>0</v>
      </c>
      <c r="U17" s="2">
        <f>FREQUENCY(W$28:W$129,$B17:$B$24)</f>
        <v>102</v>
      </c>
      <c r="V17" s="19">
        <f t="shared" si="9"/>
        <v>0</v>
      </c>
      <c r="W17" s="2">
        <f>FREQUENCY(Y$28:Y$129,$B17:$B$24)</f>
        <v>15</v>
      </c>
      <c r="X17" s="19">
        <f t="shared" si="10"/>
        <v>0</v>
      </c>
      <c r="Y17" s="2">
        <f>FREQUENCY(AA$28:AA$129,$B17:$B$24)</f>
        <v>14</v>
      </c>
      <c r="Z17" s="19">
        <f t="shared" si="11"/>
        <v>0</v>
      </c>
      <c r="AA17" s="2">
        <f>FREQUENCY(AC$28:AC$129,$B17:$B$24)</f>
        <v>42</v>
      </c>
      <c r="AB17" s="19">
        <f t="shared" si="12"/>
        <v>0</v>
      </c>
      <c r="AC17" s="2">
        <f>FREQUENCY(AE$28:AE$129,$B17:$B$24)</f>
        <v>40</v>
      </c>
      <c r="AD17" s="19">
        <f t="shared" si="13"/>
        <v>0</v>
      </c>
      <c r="AE17" s="2">
        <f>FREQUENCY(AG$28:AG$129,$B17:$B$24)</f>
        <v>74</v>
      </c>
      <c r="AF17" s="19">
        <f t="shared" si="14"/>
        <v>0</v>
      </c>
      <c r="AG17" s="2">
        <f>FREQUENCY(AI$28:AI$129,$B17:$B$24)</f>
        <v>54</v>
      </c>
      <c r="AH17" s="19">
        <f t="shared" si="15"/>
        <v>0</v>
      </c>
      <c r="AI17" s="2">
        <f>FREQUENCY(AK$28:AK$129,$B17:$B$24)</f>
        <v>27</v>
      </c>
      <c r="AJ17" s="19">
        <f t="shared" si="16"/>
        <v>0</v>
      </c>
      <c r="AK17">
        <v>75</v>
      </c>
      <c r="AL17" s="22">
        <f t="shared" si="17"/>
        <v>0</v>
      </c>
      <c r="AM17" t="s">
        <v>22</v>
      </c>
    </row>
    <row r="18" spans="1:39">
      <c r="A18" t="s">
        <v>23</v>
      </c>
      <c r="B18">
        <v>100</v>
      </c>
      <c r="C18" s="2">
        <f>FREQUENCY(E$28:E$101,$B18:$B$24)</f>
        <v>7</v>
      </c>
      <c r="D18" s="19">
        <f t="shared" si="0"/>
        <v>0</v>
      </c>
      <c r="E18" s="2">
        <f>FREQUENCY(G$28:G$101,$B18:$B$24)</f>
        <v>7</v>
      </c>
      <c r="F18" s="19">
        <f t="shared" si="1"/>
        <v>0</v>
      </c>
      <c r="G18" s="2">
        <f>FREQUENCY(I$28:I$101,$B18:$B$24)</f>
        <v>22</v>
      </c>
      <c r="H18" s="19">
        <f t="shared" si="2"/>
        <v>0</v>
      </c>
      <c r="I18" s="2">
        <f>FREQUENCY(K$28:K$101,$B18:$B$24)</f>
        <v>19</v>
      </c>
      <c r="J18" s="19">
        <f t="shared" si="3"/>
        <v>0</v>
      </c>
      <c r="K18" s="2">
        <f>FREQUENCY(M$28:M$101,$B18:$B$24)</f>
        <v>20</v>
      </c>
      <c r="L18" s="19">
        <f t="shared" si="4"/>
        <v>0</v>
      </c>
      <c r="M18" s="2">
        <f>FREQUENCY(O$28:O$101,$B18:$B$24)</f>
        <v>28</v>
      </c>
      <c r="N18" s="19">
        <f t="shared" si="5"/>
        <v>0</v>
      </c>
      <c r="O18" s="2">
        <f>FREQUENCY(Q$28:Q$101,$B18:$B$24)</f>
        <v>27</v>
      </c>
      <c r="P18" s="19">
        <f t="shared" si="6"/>
        <v>0</v>
      </c>
      <c r="Q18" s="2">
        <f>FREQUENCY(S$28:S$101,$B18:$B$24)</f>
        <v>27</v>
      </c>
      <c r="R18" s="19">
        <f t="shared" si="7"/>
        <v>0</v>
      </c>
      <c r="S18" s="2">
        <f>FREQUENCY(U$28:U$101,$B18:$B$24)</f>
        <v>21</v>
      </c>
      <c r="T18" s="19">
        <f t="shared" si="8"/>
        <v>0</v>
      </c>
      <c r="U18" s="2">
        <f>FREQUENCY(W$28:W$129,$B18:$B$24)</f>
        <v>102</v>
      </c>
      <c r="V18" s="19">
        <f t="shared" si="9"/>
        <v>0</v>
      </c>
      <c r="W18" s="2">
        <f>FREQUENCY(Y$28:Y$129,$B18:$B$24)</f>
        <v>15</v>
      </c>
      <c r="X18" s="19">
        <f t="shared" si="10"/>
        <v>0</v>
      </c>
      <c r="Y18" s="2">
        <f>FREQUENCY(AA$28:AA$129,$B18:$B$24)</f>
        <v>14</v>
      </c>
      <c r="Z18" s="19">
        <f t="shared" si="11"/>
        <v>0</v>
      </c>
      <c r="AA18" s="2">
        <f>FREQUENCY(AC$28:AC$129,$B18:$B$24)</f>
        <v>42</v>
      </c>
      <c r="AB18" s="19">
        <f t="shared" si="12"/>
        <v>0</v>
      </c>
      <c r="AC18" s="2">
        <f>FREQUENCY(AE$28:AE$129,$B18:$B$24)</f>
        <v>40</v>
      </c>
      <c r="AD18" s="19">
        <f t="shared" si="13"/>
        <v>0</v>
      </c>
      <c r="AE18" s="2">
        <f>FREQUENCY(AG$28:AG$129,$B18:$B$24)</f>
        <v>74</v>
      </c>
      <c r="AF18" s="19">
        <f t="shared" si="14"/>
        <v>0</v>
      </c>
      <c r="AG18" s="2">
        <f>FREQUENCY(AI$28:AI$129,$B18:$B$24)</f>
        <v>54</v>
      </c>
      <c r="AH18" s="19">
        <f t="shared" si="15"/>
        <v>0</v>
      </c>
      <c r="AI18" s="2">
        <f>FREQUENCY(AK$28:AK$129,$B18:$B$24)</f>
        <v>27</v>
      </c>
      <c r="AJ18" s="19">
        <f t="shared" si="16"/>
        <v>0</v>
      </c>
      <c r="AK18">
        <v>100</v>
      </c>
      <c r="AL18" s="22">
        <f t="shared" si="17"/>
        <v>0</v>
      </c>
      <c r="AM18" t="s">
        <v>23</v>
      </c>
    </row>
    <row r="19" spans="1:39">
      <c r="A19" t="s">
        <v>24</v>
      </c>
      <c r="B19">
        <v>125</v>
      </c>
      <c r="C19" s="2">
        <f>FREQUENCY(E$28:E$101,$B19:$B$24)</f>
        <v>7</v>
      </c>
      <c r="D19" s="19">
        <f t="shared" si="0"/>
        <v>0</v>
      </c>
      <c r="E19" s="2">
        <f>FREQUENCY(G$28:G$101,$B19:$B$24)</f>
        <v>7</v>
      </c>
      <c r="F19" s="19">
        <f t="shared" si="1"/>
        <v>0</v>
      </c>
      <c r="G19" s="2">
        <f>FREQUENCY(I$28:I$101,$B19:$B$24)</f>
        <v>22</v>
      </c>
      <c r="H19" s="19">
        <f t="shared" si="2"/>
        <v>0</v>
      </c>
      <c r="I19" s="2">
        <f>FREQUENCY(K$28:K$101,$B19:$B$24)</f>
        <v>19</v>
      </c>
      <c r="J19" s="19">
        <f t="shared" si="3"/>
        <v>0</v>
      </c>
      <c r="K19" s="2">
        <f>FREQUENCY(M$28:M$101,$B19:$B$24)</f>
        <v>20</v>
      </c>
      <c r="L19" s="19">
        <f t="shared" si="4"/>
        <v>0</v>
      </c>
      <c r="M19" s="2">
        <f>FREQUENCY(O$28:O$101,$B19:$B$24)</f>
        <v>28</v>
      </c>
      <c r="N19" s="19">
        <f t="shared" si="5"/>
        <v>0</v>
      </c>
      <c r="O19" s="2">
        <f>FREQUENCY(Q$28:Q$101,$B19:$B$24)</f>
        <v>27</v>
      </c>
      <c r="P19" s="19">
        <f t="shared" si="6"/>
        <v>0</v>
      </c>
      <c r="Q19" s="2">
        <f>FREQUENCY(S$28:S$101,$B19:$B$24)</f>
        <v>27</v>
      </c>
      <c r="R19" s="19">
        <f t="shared" si="7"/>
        <v>0</v>
      </c>
      <c r="S19" s="2">
        <f>FREQUENCY(U$28:U$101,$B19:$B$24)</f>
        <v>21</v>
      </c>
      <c r="T19" s="19">
        <f t="shared" si="8"/>
        <v>0</v>
      </c>
      <c r="U19" s="2">
        <f>FREQUENCY(W$28:W$129,$B19:$B$24)</f>
        <v>102</v>
      </c>
      <c r="V19" s="19">
        <f t="shared" si="9"/>
        <v>0</v>
      </c>
      <c r="W19" s="2">
        <f>FREQUENCY(Y$28:Y$129,$B19:$B$24)</f>
        <v>15</v>
      </c>
      <c r="X19" s="19">
        <f t="shared" si="10"/>
        <v>0</v>
      </c>
      <c r="Y19" s="2">
        <f>FREQUENCY(AA$28:AA$129,$B19:$B$24)</f>
        <v>14</v>
      </c>
      <c r="Z19" s="19">
        <f t="shared" si="11"/>
        <v>0</v>
      </c>
      <c r="AA19" s="2">
        <f>FREQUENCY(AC$28:AC$129,$B19:$B$24)</f>
        <v>42</v>
      </c>
      <c r="AB19" s="19">
        <f t="shared" si="12"/>
        <v>0</v>
      </c>
      <c r="AC19" s="2">
        <f>FREQUENCY(AE$28:AE$129,$B19:$B$24)</f>
        <v>40</v>
      </c>
      <c r="AD19" s="19">
        <f t="shared" si="13"/>
        <v>0</v>
      </c>
      <c r="AE19" s="2">
        <f>FREQUENCY(AG$28:AG$129,$B19:$B$24)</f>
        <v>74</v>
      </c>
      <c r="AF19" s="19">
        <f t="shared" si="14"/>
        <v>0</v>
      </c>
      <c r="AG19" s="2">
        <f>FREQUENCY(AI$28:AI$129,$B19:$B$24)</f>
        <v>54</v>
      </c>
      <c r="AH19" s="19">
        <f t="shared" si="15"/>
        <v>0</v>
      </c>
      <c r="AI19" s="2">
        <f>FREQUENCY(AK$28:AK$129,$B19:$B$24)</f>
        <v>27</v>
      </c>
      <c r="AJ19" s="19">
        <f t="shared" si="16"/>
        <v>0</v>
      </c>
      <c r="AK19">
        <v>125</v>
      </c>
      <c r="AL19" s="22">
        <f t="shared" si="17"/>
        <v>0</v>
      </c>
      <c r="AM19" t="s">
        <v>32</v>
      </c>
    </row>
    <row r="20" spans="1:39">
      <c r="A20" t="s">
        <v>25</v>
      </c>
      <c r="B20">
        <v>150</v>
      </c>
      <c r="C20" s="2">
        <f>FREQUENCY(E$28:E$101,$B20:$B$24)</f>
        <v>7</v>
      </c>
      <c r="D20" s="19">
        <f t="shared" si="0"/>
        <v>0</v>
      </c>
      <c r="E20" s="2">
        <f>FREQUENCY(G$28:G$101,$B20:$B$24)</f>
        <v>7</v>
      </c>
      <c r="F20" s="19">
        <f t="shared" si="1"/>
        <v>0</v>
      </c>
      <c r="G20" s="2">
        <f>FREQUENCY(I$28:I$101,$B20:$B$24)</f>
        <v>22</v>
      </c>
      <c r="H20" s="19">
        <f t="shared" si="2"/>
        <v>0</v>
      </c>
      <c r="I20" s="2">
        <f>FREQUENCY(K$28:K$101,$B20:$B$24)</f>
        <v>19</v>
      </c>
      <c r="J20" s="19">
        <f t="shared" si="3"/>
        <v>0</v>
      </c>
      <c r="K20" s="2">
        <f>FREQUENCY(M$28:M$101,$B20:$B$24)</f>
        <v>20</v>
      </c>
      <c r="L20" s="19">
        <f t="shared" si="4"/>
        <v>0</v>
      </c>
      <c r="M20" s="2">
        <f>FREQUENCY(O$28:O$101,$B20:$B$24)</f>
        <v>28</v>
      </c>
      <c r="N20" s="19">
        <f t="shared" si="5"/>
        <v>0</v>
      </c>
      <c r="O20" s="2">
        <f>FREQUENCY(Q$28:Q$101,$B20:$B$24)</f>
        <v>27</v>
      </c>
      <c r="P20" s="19">
        <f t="shared" si="6"/>
        <v>0</v>
      </c>
      <c r="Q20" s="2">
        <f>FREQUENCY(S$28:S$101,$B20:$B$24)</f>
        <v>27</v>
      </c>
      <c r="R20" s="19">
        <f t="shared" si="7"/>
        <v>0</v>
      </c>
      <c r="S20" s="2">
        <f>FREQUENCY(U$28:U$101,$B20:$B$24)</f>
        <v>21</v>
      </c>
      <c r="T20" s="19">
        <f t="shared" si="8"/>
        <v>0</v>
      </c>
      <c r="U20" s="2">
        <f>FREQUENCY(W$28:W$129,$B20:$B$24)</f>
        <v>102</v>
      </c>
      <c r="V20" s="19">
        <f t="shared" si="9"/>
        <v>0</v>
      </c>
      <c r="W20" s="2">
        <f>FREQUENCY(Y$28:Y$129,$B20:$B$24)</f>
        <v>15</v>
      </c>
      <c r="X20" s="19">
        <f t="shared" si="10"/>
        <v>0</v>
      </c>
      <c r="Y20" s="2">
        <f>FREQUENCY(AA$28:AA$129,$B20:$B$24)</f>
        <v>14</v>
      </c>
      <c r="Z20" s="19">
        <f t="shared" si="11"/>
        <v>0</v>
      </c>
      <c r="AA20" s="2">
        <f>FREQUENCY(AC$28:AC$129,$B20:$B$24)</f>
        <v>42</v>
      </c>
      <c r="AB20" s="19">
        <f t="shared" si="12"/>
        <v>0</v>
      </c>
      <c r="AC20" s="2">
        <f>FREQUENCY(AE$28:AE$129,$B20:$B$24)</f>
        <v>40</v>
      </c>
      <c r="AD20" s="19">
        <f t="shared" si="13"/>
        <v>0</v>
      </c>
      <c r="AE20" s="2">
        <f>FREQUENCY(AG$28:AG$129,$B20:$B$24)</f>
        <v>74</v>
      </c>
      <c r="AF20" s="19">
        <f t="shared" si="14"/>
        <v>0</v>
      </c>
      <c r="AG20" s="2">
        <f>FREQUENCY(AI$28:AI$129,$B20:$B$24)</f>
        <v>54</v>
      </c>
      <c r="AH20" s="19">
        <f t="shared" si="15"/>
        <v>0</v>
      </c>
      <c r="AI20" s="2">
        <f>FREQUENCY(AK$28:AK$129,$B20:$B$24)</f>
        <v>27</v>
      </c>
      <c r="AJ20" s="19">
        <f t="shared" si="16"/>
        <v>0</v>
      </c>
      <c r="AK20">
        <v>150</v>
      </c>
      <c r="AL20" s="22">
        <f t="shared" si="17"/>
        <v>0</v>
      </c>
      <c r="AM20" t="s">
        <v>25</v>
      </c>
    </row>
    <row r="21" spans="1:39">
      <c r="A21" t="s">
        <v>26</v>
      </c>
      <c r="B21">
        <v>175</v>
      </c>
      <c r="C21" s="2">
        <f>FREQUENCY(E$28:E$101,$B21:$B$24)</f>
        <v>7</v>
      </c>
      <c r="D21" s="19">
        <f t="shared" si="0"/>
        <v>0</v>
      </c>
      <c r="E21" s="2">
        <f>FREQUENCY(G$28:G$101,$B21:$B$24)</f>
        <v>7</v>
      </c>
      <c r="F21" s="19">
        <f t="shared" si="1"/>
        <v>0</v>
      </c>
      <c r="G21" s="2">
        <f>FREQUENCY(I$28:I$101,$B21:$B$24)</f>
        <v>22</v>
      </c>
      <c r="H21" s="19">
        <f t="shared" si="2"/>
        <v>0</v>
      </c>
      <c r="I21" s="2">
        <f>FREQUENCY(K$28:K$101,$B21:$B$24)</f>
        <v>19</v>
      </c>
      <c r="J21" s="19">
        <f t="shared" si="3"/>
        <v>0</v>
      </c>
      <c r="K21" s="2">
        <f>FREQUENCY(M$28:M$101,$B21:$B$24)</f>
        <v>20</v>
      </c>
      <c r="L21" s="19">
        <f t="shared" si="4"/>
        <v>0</v>
      </c>
      <c r="M21" s="2">
        <f>FREQUENCY(O$28:O$101,$B21:$B$24)</f>
        <v>28</v>
      </c>
      <c r="N21" s="19">
        <f t="shared" si="5"/>
        <v>0</v>
      </c>
      <c r="O21" s="2">
        <f>FREQUENCY(Q$28:Q$101,$B21:$B$24)</f>
        <v>27</v>
      </c>
      <c r="P21" s="19">
        <f t="shared" si="6"/>
        <v>0</v>
      </c>
      <c r="Q21" s="2">
        <f>FREQUENCY(S$28:S$101,$B21:$B$24)</f>
        <v>27</v>
      </c>
      <c r="R21" s="19">
        <f t="shared" si="7"/>
        <v>0</v>
      </c>
      <c r="S21" s="2">
        <f>FREQUENCY(U$28:U$101,$B21:$B$24)</f>
        <v>21</v>
      </c>
      <c r="T21" s="19">
        <f t="shared" si="8"/>
        <v>0</v>
      </c>
      <c r="U21" s="2">
        <f>FREQUENCY(W$28:W$129,$B21:$B$24)</f>
        <v>102</v>
      </c>
      <c r="V21" s="19">
        <f t="shared" si="9"/>
        <v>0</v>
      </c>
      <c r="W21" s="2">
        <f>FREQUENCY(Y$28:Y$129,$B21:$B$24)</f>
        <v>15</v>
      </c>
      <c r="X21" s="19">
        <f t="shared" si="10"/>
        <v>0</v>
      </c>
      <c r="Y21" s="2">
        <f>FREQUENCY(AA$28:AA$129,$B21:$B$24)</f>
        <v>14</v>
      </c>
      <c r="Z21" s="19">
        <f t="shared" si="11"/>
        <v>0</v>
      </c>
      <c r="AA21" s="2">
        <f>FREQUENCY(AC$28:AC$129,$B21:$B$24)</f>
        <v>42</v>
      </c>
      <c r="AB21" s="19">
        <f t="shared" si="12"/>
        <v>0</v>
      </c>
      <c r="AC21" s="2">
        <f>FREQUENCY(AE$28:AE$129,$B21:$B$24)</f>
        <v>40</v>
      </c>
      <c r="AD21" s="19">
        <f t="shared" si="13"/>
        <v>0</v>
      </c>
      <c r="AE21" s="2">
        <f>FREQUENCY(AG$28:AG$129,$B21:$B$24)</f>
        <v>74</v>
      </c>
      <c r="AF21" s="19">
        <f t="shared" si="14"/>
        <v>0</v>
      </c>
      <c r="AG21" s="2">
        <f>FREQUENCY(AI$28:AI$129,$B21:$B$24)</f>
        <v>54</v>
      </c>
      <c r="AH21" s="19">
        <f t="shared" si="15"/>
        <v>0</v>
      </c>
      <c r="AI21" s="2">
        <f>FREQUENCY(AK$28:AK$129,$B21:$B$24)</f>
        <v>27</v>
      </c>
      <c r="AJ21" s="19">
        <f t="shared" si="16"/>
        <v>0</v>
      </c>
      <c r="AK21">
        <v>175</v>
      </c>
      <c r="AL21" s="22">
        <f t="shared" si="17"/>
        <v>0</v>
      </c>
      <c r="AM21" t="s">
        <v>35</v>
      </c>
    </row>
    <row r="22" spans="1:39">
      <c r="A22" t="s">
        <v>27</v>
      </c>
      <c r="B22">
        <v>200</v>
      </c>
      <c r="C22" s="2">
        <f>FREQUENCY(E$28:E$101,$B22:$B$24)</f>
        <v>7</v>
      </c>
      <c r="D22" s="19">
        <f t="shared" si="0"/>
        <v>0</v>
      </c>
      <c r="E22" s="2">
        <f>FREQUENCY(G$28:G$101,$B22:$B$24)</f>
        <v>7</v>
      </c>
      <c r="F22" s="19">
        <f t="shared" si="1"/>
        <v>0</v>
      </c>
      <c r="G22" s="2">
        <f>FREQUENCY(I$28:I$101,$B22:$B$24)</f>
        <v>22</v>
      </c>
      <c r="H22" s="19">
        <f t="shared" si="2"/>
        <v>0</v>
      </c>
      <c r="I22" s="2">
        <f>FREQUENCY(K$28:K$101,$B22:$B$24)</f>
        <v>19</v>
      </c>
      <c r="J22" s="19">
        <f t="shared" si="3"/>
        <v>0</v>
      </c>
      <c r="K22" s="2">
        <f>FREQUENCY(M$28:M$101,$B22:$B$24)</f>
        <v>20</v>
      </c>
      <c r="L22" s="19">
        <f t="shared" si="4"/>
        <v>0</v>
      </c>
      <c r="M22" s="2">
        <f>FREQUENCY(O$28:O$101,$B22:$B$24)</f>
        <v>28</v>
      </c>
      <c r="N22" s="19">
        <f t="shared" si="5"/>
        <v>0</v>
      </c>
      <c r="O22" s="2">
        <f>FREQUENCY(Q$28:Q$101,$B22:$B$24)</f>
        <v>27</v>
      </c>
      <c r="P22" s="19">
        <f t="shared" si="6"/>
        <v>0</v>
      </c>
      <c r="Q22" s="2">
        <f>FREQUENCY(S$28:S$101,$B22:$B$24)</f>
        <v>27</v>
      </c>
      <c r="R22" s="19">
        <f t="shared" si="7"/>
        <v>0</v>
      </c>
      <c r="S22" s="2">
        <f>FREQUENCY(U$28:U$101,$B22:$B$24)</f>
        <v>21</v>
      </c>
      <c r="T22" s="19">
        <f t="shared" si="8"/>
        <v>0</v>
      </c>
      <c r="U22" s="2">
        <f>FREQUENCY(W$28:W$129,$B22:$B$24)</f>
        <v>102</v>
      </c>
      <c r="V22" s="19">
        <f t="shared" si="9"/>
        <v>0</v>
      </c>
      <c r="W22" s="2">
        <f>FREQUENCY(Y$28:Y$129,$B22:$B$24)</f>
        <v>15</v>
      </c>
      <c r="X22" s="19">
        <f t="shared" si="10"/>
        <v>0</v>
      </c>
      <c r="Y22" s="2">
        <f>FREQUENCY(AA$28:AA$129,$B22:$B$24)</f>
        <v>14</v>
      </c>
      <c r="Z22" s="19">
        <f t="shared" si="11"/>
        <v>0</v>
      </c>
      <c r="AA22" s="2">
        <f>FREQUENCY(AC$28:AC$129,$B22:$B$24)</f>
        <v>42</v>
      </c>
      <c r="AB22" s="19">
        <f t="shared" si="12"/>
        <v>0</v>
      </c>
      <c r="AC22" s="2">
        <f>FREQUENCY(AE$28:AE$129,$B22:$B$24)</f>
        <v>40</v>
      </c>
      <c r="AD22" s="19">
        <f t="shared" si="13"/>
        <v>0</v>
      </c>
      <c r="AE22" s="2">
        <f>FREQUENCY(AG$28:AG$129,$B22:$B$24)</f>
        <v>74</v>
      </c>
      <c r="AF22" s="19">
        <f t="shared" si="14"/>
        <v>0</v>
      </c>
      <c r="AG22" s="2">
        <f>FREQUENCY(AI$28:AI$129,$B22:$B$24)</f>
        <v>54</v>
      </c>
      <c r="AH22" s="19">
        <f t="shared" si="15"/>
        <v>0</v>
      </c>
      <c r="AI22" s="2">
        <f>FREQUENCY(AK$28:AK$129,$B22:$B$24)</f>
        <v>27</v>
      </c>
      <c r="AJ22" s="19">
        <f t="shared" si="16"/>
        <v>0</v>
      </c>
      <c r="AK22">
        <v>200</v>
      </c>
      <c r="AL22" s="22">
        <f t="shared" si="17"/>
        <v>0</v>
      </c>
    </row>
    <row r="23" spans="1:39">
      <c r="A23" t="s">
        <v>28</v>
      </c>
      <c r="B23">
        <v>225</v>
      </c>
      <c r="C23" s="2">
        <f>FREQUENCY(E$28:E$101,$B23:$B$24)</f>
        <v>7</v>
      </c>
      <c r="D23" s="19">
        <f t="shared" si="0"/>
        <v>0</v>
      </c>
      <c r="E23" s="2">
        <f>FREQUENCY(G$28:G$101,$B23:$B$24)</f>
        <v>7</v>
      </c>
      <c r="F23" s="19">
        <f t="shared" si="1"/>
        <v>0</v>
      </c>
      <c r="G23" s="2">
        <f>FREQUENCY(I$28:I$101,$B23:$B$24)</f>
        <v>22</v>
      </c>
      <c r="H23" s="19">
        <f t="shared" si="2"/>
        <v>0</v>
      </c>
      <c r="I23" s="2">
        <f>FREQUENCY(K$28:K$101,$B23:$B$24)</f>
        <v>19</v>
      </c>
      <c r="J23" s="19">
        <f t="shared" si="3"/>
        <v>0</v>
      </c>
      <c r="K23" s="2">
        <f>FREQUENCY(M$28:M$101,$B23:$B$24)</f>
        <v>20</v>
      </c>
      <c r="L23" s="19">
        <f t="shared" si="4"/>
        <v>0</v>
      </c>
      <c r="M23" s="2">
        <f>FREQUENCY(O$28:O$101,$B23:$B$24)</f>
        <v>28</v>
      </c>
      <c r="N23" s="19">
        <f t="shared" si="5"/>
        <v>0</v>
      </c>
      <c r="O23" s="2">
        <f>FREQUENCY(Q$28:Q$101,$B23:$B$24)</f>
        <v>27</v>
      </c>
      <c r="P23" s="19">
        <f t="shared" si="6"/>
        <v>0</v>
      </c>
      <c r="Q23" s="2">
        <f>FREQUENCY(S$28:S$101,$B23:$B$24)</f>
        <v>27</v>
      </c>
      <c r="R23" s="19">
        <f t="shared" si="7"/>
        <v>0</v>
      </c>
      <c r="S23" s="2">
        <f>FREQUENCY(U$28:U$101,$B23:$B$24)</f>
        <v>21</v>
      </c>
      <c r="T23" s="19">
        <f t="shared" si="8"/>
        <v>0</v>
      </c>
      <c r="U23" s="2">
        <f>FREQUENCY(W$28:W$129,$B23:$B$24)</f>
        <v>102</v>
      </c>
      <c r="V23" s="19">
        <f t="shared" si="9"/>
        <v>0</v>
      </c>
      <c r="W23" s="2">
        <f>FREQUENCY(Y$28:Y$129,$B23:$B$24)</f>
        <v>15</v>
      </c>
      <c r="X23" s="19">
        <f t="shared" si="10"/>
        <v>0</v>
      </c>
      <c r="Y23" s="2">
        <f>FREQUENCY(AA$28:AA$129,$B23:$B$24)</f>
        <v>14</v>
      </c>
      <c r="Z23" s="19">
        <f t="shared" si="11"/>
        <v>0</v>
      </c>
      <c r="AA23" s="2">
        <f>FREQUENCY(AC$28:AC$129,$B23:$B$24)</f>
        <v>42</v>
      </c>
      <c r="AB23" s="19">
        <f t="shared" si="12"/>
        <v>0</v>
      </c>
      <c r="AC23" s="2">
        <f>FREQUENCY(AE$28:AE$129,$B23:$B$24)</f>
        <v>40</v>
      </c>
      <c r="AD23" s="19">
        <f t="shared" si="13"/>
        <v>0</v>
      </c>
      <c r="AE23" s="2">
        <f>FREQUENCY(AG$28:AG$129,$B23:$B$24)</f>
        <v>74</v>
      </c>
      <c r="AF23" s="19">
        <f t="shared" si="14"/>
        <v>0</v>
      </c>
      <c r="AG23" s="2">
        <f>FREQUENCY(AI$28:AI$129,$B23:$B$24)</f>
        <v>54</v>
      </c>
      <c r="AH23" s="19">
        <f t="shared" si="15"/>
        <v>0</v>
      </c>
      <c r="AI23" s="2">
        <f>FREQUENCY(AK$28:AK$129,$B23:$B$24)</f>
        <v>27</v>
      </c>
      <c r="AJ23" s="19">
        <f t="shared" si="16"/>
        <v>0</v>
      </c>
      <c r="AK23">
        <v>225</v>
      </c>
      <c r="AL23" s="22">
        <f t="shared" si="17"/>
        <v>0</v>
      </c>
    </row>
    <row r="24" spans="1:39">
      <c r="A24" t="s">
        <v>37</v>
      </c>
      <c r="B24">
        <v>250</v>
      </c>
      <c r="C24" s="2">
        <f>FREQUENCY(E$28:E$101,$B24:$B$24)</f>
        <v>7</v>
      </c>
      <c r="D24" s="6"/>
      <c r="E24" s="2">
        <f>FREQUENCY(G$28:G$101,$B24:$B$24)</f>
        <v>7</v>
      </c>
      <c r="F24" s="6"/>
      <c r="G24" s="2">
        <f>FREQUENCY(I$28:I$101,$B24:$B$24)</f>
        <v>22</v>
      </c>
      <c r="H24" s="6"/>
      <c r="I24" s="2">
        <f>FREQUENCY(K$28:K$101,$B24:$B$24)</f>
        <v>19</v>
      </c>
      <c r="J24" s="6"/>
      <c r="K24" s="2">
        <f>FREQUENCY(M$28:M$101,$B24:$B$24)</f>
        <v>20</v>
      </c>
      <c r="L24" s="6"/>
      <c r="M24" s="2">
        <f>FREQUENCY(O$28:O$101,$B24:$B$24)</f>
        <v>28</v>
      </c>
      <c r="N24" s="6"/>
      <c r="O24" s="2">
        <f>FREQUENCY(Q$28:Q$101,$B24:$B$24)</f>
        <v>27</v>
      </c>
      <c r="P24" s="6"/>
      <c r="Q24" s="2">
        <f>FREQUENCY(S$28:S$101,$B24:$B$24)</f>
        <v>27</v>
      </c>
      <c r="R24" s="6"/>
      <c r="S24" s="2">
        <f>FREQUENCY(U$28:U$101,$B24:$B$24)</f>
        <v>21</v>
      </c>
      <c r="T24" s="6"/>
      <c r="U24" s="2">
        <f>FREQUENCY(W$28:W$129,$B24:$B$24)</f>
        <v>102</v>
      </c>
      <c r="V24" s="6"/>
      <c r="W24" s="2">
        <f>FREQUENCY(Y$28:Y$129,$B24:$B$24)</f>
        <v>15</v>
      </c>
      <c r="X24" s="6"/>
      <c r="Y24" s="2">
        <f>FREQUENCY(AA$28:AA$129,$B24:$B$24)</f>
        <v>14</v>
      </c>
      <c r="Z24" s="6"/>
      <c r="AA24" s="2">
        <f>FREQUENCY(AC$28:AC$129,$B24:$B$24)</f>
        <v>42</v>
      </c>
      <c r="AB24" s="6"/>
      <c r="AC24" s="2">
        <f>FREQUENCY(AE$28:AE$129,$B24:$B$24)</f>
        <v>40</v>
      </c>
      <c r="AD24" s="6">
        <f t="shared" si="13"/>
        <v>0</v>
      </c>
      <c r="AE24" s="2">
        <f>FREQUENCY(AG$28:AG$129,$B24:$B$24)</f>
        <v>74</v>
      </c>
      <c r="AF24" s="6">
        <f t="shared" si="14"/>
        <v>0</v>
      </c>
      <c r="AG24" s="2">
        <f>FREQUENCY(AI$28:AI$129,$B24:$B$24)</f>
        <v>54</v>
      </c>
      <c r="AH24" s="6"/>
      <c r="AI24" s="2">
        <f>FREQUENCY(AK$28:AK$101,$B24:$B$24)</f>
        <v>27</v>
      </c>
      <c r="AJ24" s="6"/>
      <c r="AL24" s="8">
        <f t="shared" si="17"/>
        <v>0</v>
      </c>
    </row>
    <row r="25" spans="1:39">
      <c r="B25">
        <v>275</v>
      </c>
      <c r="C25" s="2">
        <f>FREQUENCY(E$28:E$101,$B$24:$B25)</f>
        <v>7</v>
      </c>
      <c r="E25" s="2">
        <f>FREQUENCY(G$28:G$101,$B$24:$B25)</f>
        <v>7</v>
      </c>
      <c r="G25" s="2">
        <f>FREQUENCY(I$28:I$101,$B$24:$B25)</f>
        <v>22</v>
      </c>
      <c r="I25" s="2">
        <f>FREQUENCY(K$28:K$101,$B$24:$B25)</f>
        <v>19</v>
      </c>
      <c r="K25" s="2">
        <f>FREQUENCY(M$28:M$101,$B$24:$B25)</f>
        <v>20</v>
      </c>
      <c r="M25" s="2">
        <f>FREQUENCY(O$28:O$101,$B$24:$B25)</f>
        <v>28</v>
      </c>
      <c r="O25" s="2">
        <f>FREQUENCY(Q$28:Q$101,$B$24:$B25)</f>
        <v>27</v>
      </c>
      <c r="Q25" s="2">
        <f>FREQUENCY(S$28:S$101,$B$24:$B25)</f>
        <v>27</v>
      </c>
      <c r="S25" s="2">
        <f>FREQUENCY(U$28:U$101,$B$24:$B25)</f>
        <v>21</v>
      </c>
      <c r="U25" s="2">
        <f>FREQUENCY(W$28:W$129,$B$24:$B25)</f>
        <v>102</v>
      </c>
      <c r="W25" s="2">
        <f>FREQUENCY(Y$28:Y$129,$B$24:$B25)</f>
        <v>15</v>
      </c>
      <c r="Y25" s="2">
        <f>FREQUENCY(AA$28:AA$129,$B$24:$B25)</f>
        <v>14</v>
      </c>
      <c r="AA25" s="2">
        <f>FREQUENCY(AC$28:AC$129,$B$24:$B25)</f>
        <v>42</v>
      </c>
      <c r="AC25" s="2">
        <f>FREQUENCY(AE$28:AE$129,$B$24:$B25)</f>
        <v>40</v>
      </c>
      <c r="AD25" s="6"/>
      <c r="AE25" s="2">
        <f>FREQUENCY(AG$28:AG$129,$B$24:$B25)</f>
        <v>74</v>
      </c>
      <c r="AF25" s="6"/>
      <c r="AG25" s="2">
        <f>FREQUENCY(AI$28:AI$129,$B$24:$B25)</f>
        <v>54</v>
      </c>
      <c r="AI25" s="2">
        <f>FREQUENCY(AK$28:AK$101,$B$24:$B25)</f>
        <v>27</v>
      </c>
      <c r="AL25" s="8">
        <f t="shared" si="17"/>
        <v>0</v>
      </c>
    </row>
    <row r="26" spans="1:39">
      <c r="D26" t="s">
        <v>33</v>
      </c>
      <c r="F26" t="s">
        <v>39</v>
      </c>
      <c r="H26" t="s">
        <v>4</v>
      </c>
      <c r="J26" t="s">
        <v>40</v>
      </c>
      <c r="L26" t="s">
        <v>6</v>
      </c>
      <c r="N26" s="1" t="s">
        <v>7</v>
      </c>
      <c r="P26" t="s">
        <v>41</v>
      </c>
      <c r="R26" t="s">
        <v>42</v>
      </c>
      <c r="T26" t="s">
        <v>43</v>
      </c>
      <c r="V26" t="s">
        <v>44</v>
      </c>
      <c r="X26" t="s">
        <v>5</v>
      </c>
      <c r="Z26" t="s">
        <v>45</v>
      </c>
      <c r="AB26" s="2" t="s">
        <v>46</v>
      </c>
      <c r="AC26" s="2"/>
      <c r="AD26" s="2" t="s">
        <v>0</v>
      </c>
      <c r="AF26" t="s">
        <v>1</v>
      </c>
      <c r="AH26" t="s">
        <v>2</v>
      </c>
      <c r="AJ26" t="s">
        <v>3</v>
      </c>
    </row>
    <row r="27" spans="1:39">
      <c r="E27" t="s">
        <v>9</v>
      </c>
      <c r="G27" t="s">
        <v>9</v>
      </c>
      <c r="I27" t="s">
        <v>9</v>
      </c>
      <c r="K27" t="s">
        <v>9</v>
      </c>
      <c r="M27" t="s">
        <v>9</v>
      </c>
      <c r="O27" t="s">
        <v>9</v>
      </c>
      <c r="Q27" t="s">
        <v>9</v>
      </c>
      <c r="S27" t="s">
        <v>9</v>
      </c>
      <c r="U27" t="s">
        <v>9</v>
      </c>
      <c r="W27" t="s">
        <v>9</v>
      </c>
      <c r="Y27" t="s">
        <v>9</v>
      </c>
      <c r="AA27" t="s">
        <v>9</v>
      </c>
      <c r="AC27" t="s">
        <v>9</v>
      </c>
      <c r="AE27" t="s">
        <v>9</v>
      </c>
      <c r="AG27" t="s">
        <v>9</v>
      </c>
      <c r="AI27" t="s">
        <v>9</v>
      </c>
      <c r="AK27" t="s">
        <v>9</v>
      </c>
    </row>
    <row r="28" spans="1:39" ht="12">
      <c r="D28">
        <v>62.5</v>
      </c>
      <c r="E28" s="3">
        <f t="shared" ref="E28:E34" si="18">((D28-D$3)/(2*D$4))*50</f>
        <v>-7.152324154490822</v>
      </c>
      <c r="F28">
        <v>41</v>
      </c>
      <c r="G28" s="3">
        <f t="shared" ref="G28:G34" si="19">((F28-F$3)/(2*F$4))*50</f>
        <v>24.608739547400624</v>
      </c>
      <c r="H28">
        <v>86</v>
      </c>
      <c r="I28" s="3">
        <f>((H28-H$3)/(2*H$4))*50</f>
        <v>41.79903217670352</v>
      </c>
      <c r="J28">
        <v>41.5</v>
      </c>
      <c r="K28" s="3">
        <f>((J28-J$3)/(2*J$4))*50</f>
        <v>-23.353985552368943</v>
      </c>
      <c r="L28" s="9">
        <v>82.5</v>
      </c>
      <c r="M28" s="3">
        <f>((L28-L$3)/(2*L$4))*50</f>
        <v>9.5008445570537194</v>
      </c>
      <c r="N28">
        <v>67</v>
      </c>
      <c r="O28" s="3">
        <f>((N28-N$3)/(2*N$4))*50</f>
        <v>-16.650102703980536</v>
      </c>
      <c r="P28">
        <v>54.5</v>
      </c>
      <c r="Q28" s="3">
        <f>((P28-P$3)/(2*P$4))*50</f>
        <v>-6.0402578246708281</v>
      </c>
      <c r="R28">
        <v>50</v>
      </c>
      <c r="S28" s="3">
        <f>((R28-R$3)/(2*R$4))*50</f>
        <v>-20.49290385897033</v>
      </c>
      <c r="T28">
        <v>80</v>
      </c>
      <c r="U28" s="3">
        <f>((T28-T$3)/(2*T$4))*50</f>
        <v>-4.5577683031641305</v>
      </c>
      <c r="V28">
        <v>55</v>
      </c>
      <c r="W28" s="3">
        <f>((V28-V$3)/(2*V$4))*50</f>
        <v>0.83318210938046111</v>
      </c>
      <c r="X28">
        <v>33.5</v>
      </c>
      <c r="Y28" s="3">
        <f>((X28-X$3)/(2*X$4))*50</f>
        <v>-38.39714267803086</v>
      </c>
      <c r="Z28">
        <v>54</v>
      </c>
      <c r="AA28" s="3">
        <f>((Z28-Z$3)/(2*Z$4))*50</f>
        <v>-23.774301068682291</v>
      </c>
      <c r="AB28">
        <v>53</v>
      </c>
      <c r="AC28" s="3">
        <f>((AB28-AB$3)/(2*AB$4))*50</f>
        <v>-5.2884880399072305</v>
      </c>
      <c r="AD28">
        <v>50</v>
      </c>
      <c r="AE28" s="3">
        <f>((AD28-AD$3)/(2*AD$4))*50</f>
        <v>-19.580684483828108</v>
      </c>
      <c r="AF28">
        <v>35</v>
      </c>
      <c r="AG28" s="3">
        <f>((AF28-AF$3)/(2*AF$4))*50</f>
        <v>-15.162889364688322</v>
      </c>
      <c r="AH28" s="5">
        <v>49</v>
      </c>
      <c r="AI28" s="3">
        <f>((AH28-AH$3)/(2*AH$4))*50</f>
        <v>18.290797028892936</v>
      </c>
      <c r="AJ28">
        <v>53.5</v>
      </c>
      <c r="AK28" s="3">
        <f>((AJ28-AJ$3)/(2*AJ$4))*50</f>
        <v>40.374971768957202</v>
      </c>
    </row>
    <row r="29" spans="1:39" ht="12">
      <c r="D29">
        <v>74</v>
      </c>
      <c r="E29" s="3">
        <f t="shared" si="18"/>
        <v>40.827850381885277</v>
      </c>
      <c r="F29">
        <v>38.5</v>
      </c>
      <c r="G29" s="3">
        <f t="shared" si="19"/>
        <v>-8.5184098433310389</v>
      </c>
      <c r="H29">
        <v>84.5</v>
      </c>
      <c r="I29" s="3">
        <f t="shared" ref="I29:I49" si="20">((H29-H$3)/(2*H$4))*50</f>
        <v>24.977470447054571</v>
      </c>
      <c r="J29">
        <v>47.5</v>
      </c>
      <c r="K29" s="3">
        <f t="shared" ref="K29:K46" si="21">((J29-J$3)/(2*J$4))*50</f>
        <v>35.159296930489582</v>
      </c>
      <c r="L29" s="9">
        <v>78</v>
      </c>
      <c r="M29" s="3">
        <f t="shared" ref="M29:M47" si="22">((L29-L$3)/(2*L$4))*50</f>
        <v>-19.001689114107439</v>
      </c>
      <c r="N29">
        <v>68</v>
      </c>
      <c r="O29" s="3">
        <f t="shared" ref="O29:O55" si="23">((N29-N$3)/(2*N$4))*50</f>
        <v>-7.2318627906177868</v>
      </c>
      <c r="P29">
        <v>55</v>
      </c>
      <c r="Q29" s="3">
        <f t="shared" ref="Q29:Q54" si="24">((P29-P$3)/(2*P$4))*50</f>
        <v>0.48322062597368104</v>
      </c>
      <c r="R29">
        <v>51.5</v>
      </c>
      <c r="S29" s="3">
        <f t="shared" ref="S29:S54" si="25">((R29-R$3)/(2*R$4))*50</f>
        <v>6.7189848717936336</v>
      </c>
      <c r="T29">
        <v>76</v>
      </c>
      <c r="U29" s="3">
        <f t="shared" ref="U29:U48" si="26">((T29-T$3)/(2*T$4))*50</f>
        <v>-37.849293300188876</v>
      </c>
      <c r="V29">
        <v>57.5</v>
      </c>
      <c r="W29" s="3">
        <f t="shared" ref="W29:W92" si="27">((V29-V$3)/(2*V$4))*50</f>
        <v>36.243421758048051</v>
      </c>
      <c r="X29">
        <v>37</v>
      </c>
      <c r="Y29" s="3">
        <f t="shared" ref="Y29:Y42" si="28">((X29-X$3)/(2*X$4))*50</f>
        <v>6.9028571106572043</v>
      </c>
      <c r="Z29">
        <v>56</v>
      </c>
      <c r="AA29" s="3">
        <f t="shared" ref="AA29:AA41" si="29">((Z29-Z$3)/(2*Z$4))*50</f>
        <v>0</v>
      </c>
      <c r="AB29">
        <v>52.5</v>
      </c>
      <c r="AC29" s="3">
        <f t="shared" ref="AC29:AC69" si="30">((AB29-AB$3)/(2*AB$4))*50</f>
        <v>-11.458390753132305</v>
      </c>
      <c r="AD29">
        <v>49</v>
      </c>
      <c r="AE29" s="3">
        <f t="shared" ref="AE29:AE67" si="31">((AD29-AD$3)/(2*AD$4))*50</f>
        <v>-36.000545686199651</v>
      </c>
      <c r="AF29">
        <v>35</v>
      </c>
      <c r="AG29" s="3">
        <f t="shared" ref="AG29:AG92" si="32">((AF29-AF$3)/(2*AF$4))*50</f>
        <v>-15.162889364688322</v>
      </c>
      <c r="AH29" s="5">
        <v>50</v>
      </c>
      <c r="AI29" s="3">
        <f t="shared" ref="AI29:AI81" si="33">((AH29-AH$3)/(2*AH$4))*50</f>
        <v>29.578831766723983</v>
      </c>
      <c r="AJ29">
        <v>50</v>
      </c>
      <c r="AK29" s="3">
        <f t="shared" ref="AK29:AK54" si="34">((AJ29-AJ$3)/(2*AJ$4))*50</f>
        <v>5.3709824830264266</v>
      </c>
    </row>
    <row r="30" spans="1:39" ht="12">
      <c r="D30">
        <v>65</v>
      </c>
      <c r="E30" s="3">
        <f t="shared" si="18"/>
        <v>3.2781485708083307</v>
      </c>
      <c r="F30">
        <v>40</v>
      </c>
      <c r="G30" s="3">
        <f t="shared" si="19"/>
        <v>11.357879791107958</v>
      </c>
      <c r="H30">
        <v>85</v>
      </c>
      <c r="I30" s="3">
        <f t="shared" si="20"/>
        <v>30.584657690270888</v>
      </c>
      <c r="J30">
        <v>42.5</v>
      </c>
      <c r="K30" s="3">
        <f t="shared" si="21"/>
        <v>-13.601771805225853</v>
      </c>
      <c r="L30" s="9">
        <v>75</v>
      </c>
      <c r="M30" s="3">
        <f t="shared" si="22"/>
        <v>-38.003378228214878</v>
      </c>
      <c r="N30">
        <v>66</v>
      </c>
      <c r="O30" s="3">
        <f t="shared" si="23"/>
        <v>-26.068342617343284</v>
      </c>
      <c r="P30">
        <v>57.5</v>
      </c>
      <c r="Q30" s="3">
        <f t="shared" si="24"/>
        <v>33.10061287919622</v>
      </c>
      <c r="R30">
        <v>49.5</v>
      </c>
      <c r="S30" s="3">
        <f t="shared" si="25"/>
        <v>-29.56353343589165</v>
      </c>
      <c r="T30">
        <v>75</v>
      </c>
      <c r="U30" s="3">
        <f t="shared" si="26"/>
        <v>-46.17217454944506</v>
      </c>
      <c r="V30">
        <v>54.5</v>
      </c>
      <c r="W30" s="3">
        <f t="shared" si="27"/>
        <v>-6.248865820353056</v>
      </c>
      <c r="X30">
        <v>37</v>
      </c>
      <c r="Y30" s="3">
        <f t="shared" si="28"/>
        <v>6.9028571106572043</v>
      </c>
      <c r="Z30">
        <v>54</v>
      </c>
      <c r="AA30" s="3">
        <f t="shared" si="29"/>
        <v>-23.774301068682291</v>
      </c>
      <c r="AB30">
        <v>52</v>
      </c>
      <c r="AC30" s="3">
        <f t="shared" si="30"/>
        <v>-17.628293466357377</v>
      </c>
      <c r="AD30">
        <v>51</v>
      </c>
      <c r="AE30" s="3">
        <f t="shared" si="31"/>
        <v>-3.1608232814565644</v>
      </c>
      <c r="AF30">
        <v>38</v>
      </c>
      <c r="AG30" s="3">
        <f t="shared" si="32"/>
        <v>45.488668094064963</v>
      </c>
      <c r="AH30" s="5">
        <v>48</v>
      </c>
      <c r="AI30" s="3">
        <f t="shared" si="33"/>
        <v>7.0027622910618907</v>
      </c>
      <c r="AJ30">
        <v>52.5</v>
      </c>
      <c r="AK30" s="3">
        <f t="shared" si="34"/>
        <v>30.373831972976983</v>
      </c>
    </row>
    <row r="31" spans="1:39" ht="12">
      <c r="D31">
        <v>67</v>
      </c>
      <c r="E31" s="3">
        <f t="shared" si="18"/>
        <v>11.622526751047653</v>
      </c>
      <c r="F31">
        <v>40</v>
      </c>
      <c r="G31" s="3">
        <f t="shared" si="19"/>
        <v>11.357879791107958</v>
      </c>
      <c r="H31">
        <v>84</v>
      </c>
      <c r="I31" s="3">
        <f t="shared" si="20"/>
        <v>19.370283203838255</v>
      </c>
      <c r="J31">
        <v>45.5</v>
      </c>
      <c r="K31" s="3">
        <f t="shared" si="21"/>
        <v>15.654869436203406</v>
      </c>
      <c r="L31" s="9">
        <v>75</v>
      </c>
      <c r="M31" s="3">
        <f t="shared" si="22"/>
        <v>-38.003378228214878</v>
      </c>
      <c r="N31">
        <v>66.5</v>
      </c>
      <c r="O31" s="3">
        <f t="shared" si="23"/>
        <v>-21.35922266066191</v>
      </c>
      <c r="P31">
        <v>53</v>
      </c>
      <c r="Q31" s="3">
        <f t="shared" si="24"/>
        <v>-25.610693176604354</v>
      </c>
      <c r="R31">
        <v>52.7</v>
      </c>
      <c r="S31" s="3">
        <f t="shared" si="25"/>
        <v>28.488495856404857</v>
      </c>
      <c r="T31">
        <v>83.5</v>
      </c>
      <c r="U31" s="3">
        <f t="shared" si="26"/>
        <v>24.572316069232521</v>
      </c>
      <c r="V31">
        <v>53.5</v>
      </c>
      <c r="W31" s="3">
        <f t="shared" si="27"/>
        <v>-20.412961679820089</v>
      </c>
      <c r="X31">
        <v>38</v>
      </c>
      <c r="Y31" s="3">
        <f t="shared" si="28"/>
        <v>19.845714193139507</v>
      </c>
      <c r="Z31">
        <v>55.5</v>
      </c>
      <c r="AA31" s="3">
        <f t="shared" si="29"/>
        <v>-5.9435752671705728</v>
      </c>
      <c r="AB31">
        <v>50</v>
      </c>
      <c r="AC31" s="3">
        <f t="shared" si="30"/>
        <v>-42.307904319257666</v>
      </c>
      <c r="AD31">
        <v>52</v>
      </c>
      <c r="AE31" s="3">
        <f t="shared" si="31"/>
        <v>13.259037920914979</v>
      </c>
      <c r="AF31">
        <v>36</v>
      </c>
      <c r="AG31" s="3">
        <f t="shared" si="32"/>
        <v>5.0542964548961073</v>
      </c>
      <c r="AH31" s="5">
        <v>47.5</v>
      </c>
      <c r="AI31" s="3">
        <f t="shared" si="33"/>
        <v>1.3587449221463683</v>
      </c>
      <c r="AJ31">
        <v>50</v>
      </c>
      <c r="AK31" s="3">
        <f t="shared" si="34"/>
        <v>5.3709824830264266</v>
      </c>
    </row>
    <row r="32" spans="1:39" ht="12">
      <c r="D32">
        <v>66.5</v>
      </c>
      <c r="E32" s="3">
        <f t="shared" si="18"/>
        <v>9.5364322059878219</v>
      </c>
      <c r="F32">
        <v>41</v>
      </c>
      <c r="G32" s="3">
        <f t="shared" si="19"/>
        <v>24.608739547400624</v>
      </c>
      <c r="H32">
        <v>81</v>
      </c>
      <c r="I32" s="3">
        <f t="shared" si="20"/>
        <v>-14.272840255459643</v>
      </c>
      <c r="J32">
        <v>41</v>
      </c>
      <c r="K32" s="3">
        <f t="shared" si="21"/>
        <v>-28.230092425940484</v>
      </c>
      <c r="L32" s="9">
        <v>81</v>
      </c>
      <c r="M32" s="3">
        <f t="shared" si="22"/>
        <v>0</v>
      </c>
      <c r="N32">
        <v>64.5</v>
      </c>
      <c r="O32" s="3">
        <f t="shared" si="23"/>
        <v>-40.195702487387408</v>
      </c>
      <c r="P32">
        <v>57</v>
      </c>
      <c r="Q32" s="3">
        <f t="shared" si="24"/>
        <v>26.577134428551712</v>
      </c>
      <c r="R32">
        <v>51.5</v>
      </c>
      <c r="S32" s="3">
        <f t="shared" si="25"/>
        <v>6.7189848717936336</v>
      </c>
      <c r="T32">
        <v>78.5</v>
      </c>
      <c r="U32" s="3">
        <f t="shared" si="26"/>
        <v>-17.042090177048408</v>
      </c>
      <c r="V32">
        <v>52</v>
      </c>
      <c r="W32" s="3">
        <f t="shared" si="27"/>
        <v>-41.659105469020638</v>
      </c>
      <c r="X32">
        <v>32</v>
      </c>
      <c r="Y32" s="3">
        <f t="shared" si="28"/>
        <v>-57.811428301754312</v>
      </c>
      <c r="Z32">
        <v>57</v>
      </c>
      <c r="AA32" s="3">
        <f t="shared" si="29"/>
        <v>11.887150534341146</v>
      </c>
      <c r="AB32">
        <v>52</v>
      </c>
      <c r="AC32" s="3">
        <f t="shared" si="30"/>
        <v>-17.628293466357377</v>
      </c>
      <c r="AD32">
        <v>52.5</v>
      </c>
      <c r="AE32" s="3">
        <f t="shared" si="31"/>
        <v>21.468968522100752</v>
      </c>
      <c r="AF32">
        <v>36</v>
      </c>
      <c r="AG32" s="3">
        <f t="shared" si="32"/>
        <v>5.0542964548961073</v>
      </c>
      <c r="AH32" s="5">
        <v>48</v>
      </c>
      <c r="AI32" s="3">
        <f t="shared" si="33"/>
        <v>7.0027622910618907</v>
      </c>
      <c r="AJ32">
        <v>50</v>
      </c>
      <c r="AK32" s="3">
        <f t="shared" si="34"/>
        <v>5.3709824830264266</v>
      </c>
    </row>
    <row r="33" spans="4:37" ht="12">
      <c r="D33">
        <v>55.5</v>
      </c>
      <c r="E33" s="3">
        <f t="shared" si="18"/>
        <v>-36.357647785328453</v>
      </c>
      <c r="F33">
        <v>36</v>
      </c>
      <c r="G33" s="3">
        <f t="shared" si="19"/>
        <v>-41.645559234062702</v>
      </c>
      <c r="H33">
        <v>83.5</v>
      </c>
      <c r="I33" s="3">
        <f t="shared" si="20"/>
        <v>13.763095960621941</v>
      </c>
      <c r="J33">
        <v>45</v>
      </c>
      <c r="K33" s="3">
        <f t="shared" si="21"/>
        <v>10.778762562631861</v>
      </c>
      <c r="L33" s="11">
        <v>86</v>
      </c>
      <c r="M33" s="3">
        <f t="shared" si="22"/>
        <v>31.669481856845731</v>
      </c>
      <c r="N33">
        <v>68</v>
      </c>
      <c r="O33" s="3">
        <f t="shared" si="23"/>
        <v>-7.2318627906177868</v>
      </c>
      <c r="P33">
        <v>57</v>
      </c>
      <c r="Q33" s="3">
        <f t="shared" si="24"/>
        <v>26.577134428551712</v>
      </c>
      <c r="R33">
        <v>52.5</v>
      </c>
      <c r="S33" s="3">
        <f t="shared" si="25"/>
        <v>24.860244025636273</v>
      </c>
      <c r="T33">
        <v>84.5</v>
      </c>
      <c r="U33" s="3">
        <f t="shared" si="26"/>
        <v>32.895197318488705</v>
      </c>
      <c r="V33">
        <v>55</v>
      </c>
      <c r="W33" s="3">
        <f t="shared" si="27"/>
        <v>0.83318210938046111</v>
      </c>
      <c r="X33">
        <v>36</v>
      </c>
      <c r="Y33" s="3">
        <f t="shared" si="28"/>
        <v>-6.0399999718250994</v>
      </c>
      <c r="Z33">
        <v>60</v>
      </c>
      <c r="AA33" s="3">
        <f t="shared" si="29"/>
        <v>47.548602137364583</v>
      </c>
      <c r="AB33">
        <v>53.5</v>
      </c>
      <c r="AC33" s="3">
        <f t="shared" si="30"/>
        <v>0.88141467331784262</v>
      </c>
      <c r="AD33">
        <v>51</v>
      </c>
      <c r="AE33" s="3">
        <f t="shared" si="31"/>
        <v>-3.1608232814565644</v>
      </c>
      <c r="AF33">
        <v>36</v>
      </c>
      <c r="AG33" s="3">
        <f t="shared" si="32"/>
        <v>5.0542964548961073</v>
      </c>
      <c r="AH33" s="5">
        <v>48</v>
      </c>
      <c r="AI33" s="3">
        <f t="shared" si="33"/>
        <v>7.0027622910618907</v>
      </c>
      <c r="AJ33">
        <v>53</v>
      </c>
      <c r="AK33" s="3">
        <f t="shared" si="34"/>
        <v>35.374401870967091</v>
      </c>
    </row>
    <row r="34" spans="4:37" ht="12">
      <c r="D34">
        <v>59</v>
      </c>
      <c r="E34" s="3">
        <f t="shared" si="18"/>
        <v>-21.754985969909633</v>
      </c>
      <c r="F34">
        <v>37.5</v>
      </c>
      <c r="G34" s="3">
        <f t="shared" si="19"/>
        <v>-21.769269599623701</v>
      </c>
      <c r="H34">
        <v>81</v>
      </c>
      <c r="I34" s="3">
        <f t="shared" si="20"/>
        <v>-14.272840255459643</v>
      </c>
      <c r="J34">
        <v>43.5</v>
      </c>
      <c r="K34" s="3">
        <f t="shared" si="21"/>
        <v>-3.849558058082768</v>
      </c>
      <c r="L34" s="9">
        <v>84</v>
      </c>
      <c r="M34" s="3">
        <f t="shared" si="22"/>
        <v>19.001689114107439</v>
      </c>
      <c r="N34">
        <v>70</v>
      </c>
      <c r="O34" s="3">
        <f t="shared" si="23"/>
        <v>11.604617036107712</v>
      </c>
      <c r="P34">
        <v>55.5</v>
      </c>
      <c r="Q34" s="3">
        <f t="shared" si="24"/>
        <v>7.0066990766181894</v>
      </c>
      <c r="R34">
        <v>50</v>
      </c>
      <c r="S34" s="3">
        <f t="shared" si="25"/>
        <v>-20.49290385897033</v>
      </c>
      <c r="T34">
        <v>80</v>
      </c>
      <c r="U34" s="3">
        <f t="shared" si="26"/>
        <v>-4.5577683031641305</v>
      </c>
      <c r="V34">
        <v>56</v>
      </c>
      <c r="W34" s="3">
        <f t="shared" si="27"/>
        <v>14.997277968847497</v>
      </c>
      <c r="X34">
        <v>35</v>
      </c>
      <c r="Y34" s="3">
        <f t="shared" si="28"/>
        <v>-18.982857054307402</v>
      </c>
      <c r="Z34">
        <v>55</v>
      </c>
      <c r="AA34" s="3">
        <f t="shared" si="29"/>
        <v>-11.887150534341146</v>
      </c>
      <c r="AB34">
        <v>56.5</v>
      </c>
      <c r="AC34" s="3">
        <f t="shared" si="30"/>
        <v>37.900830952668279</v>
      </c>
      <c r="AD34">
        <v>48.5</v>
      </c>
      <c r="AE34" s="3">
        <f t="shared" si="31"/>
        <v>-44.210476287385426</v>
      </c>
      <c r="AF34">
        <v>36</v>
      </c>
      <c r="AG34" s="3">
        <f t="shared" si="32"/>
        <v>5.0542964548961073</v>
      </c>
      <c r="AH34" s="5">
        <v>47</v>
      </c>
      <c r="AI34" s="3">
        <f t="shared" si="33"/>
        <v>-4.285272446769155</v>
      </c>
      <c r="AJ34">
        <v>51.5</v>
      </c>
      <c r="AK34" s="3">
        <f t="shared" si="34"/>
        <v>20.372692176996761</v>
      </c>
    </row>
    <row r="35" spans="4:37" ht="12">
      <c r="H35">
        <v>82</v>
      </c>
      <c r="I35" s="3">
        <f t="shared" si="20"/>
        <v>-3.0584657690270092</v>
      </c>
      <c r="J35">
        <v>43</v>
      </c>
      <c r="K35" s="3">
        <f t="shared" si="21"/>
        <v>-8.7256649316543111</v>
      </c>
      <c r="L35" s="9">
        <v>85</v>
      </c>
      <c r="M35" s="3">
        <f t="shared" si="22"/>
        <v>25.335585485476585</v>
      </c>
      <c r="N35">
        <v>72</v>
      </c>
      <c r="O35" s="3">
        <f t="shared" si="23"/>
        <v>30.441096862833213</v>
      </c>
      <c r="P35">
        <v>57</v>
      </c>
      <c r="Q35" s="3">
        <f t="shared" si="24"/>
        <v>26.577134428551712</v>
      </c>
      <c r="R35">
        <v>50</v>
      </c>
      <c r="S35" s="3">
        <f t="shared" si="25"/>
        <v>-20.49290385897033</v>
      </c>
      <c r="T35">
        <v>78</v>
      </c>
      <c r="U35" s="3">
        <f t="shared" si="26"/>
        <v>-21.2035308016765</v>
      </c>
      <c r="V35">
        <v>56</v>
      </c>
      <c r="W35" s="3">
        <f t="shared" si="27"/>
        <v>14.997277968847497</v>
      </c>
      <c r="X35">
        <v>34.5</v>
      </c>
      <c r="Y35" s="3">
        <f t="shared" si="28"/>
        <v>-25.454285595548555</v>
      </c>
      <c r="Z35">
        <v>58</v>
      </c>
      <c r="AA35" s="3">
        <f t="shared" si="29"/>
        <v>23.774301068682291</v>
      </c>
      <c r="AB35">
        <v>54</v>
      </c>
      <c r="AC35" s="3">
        <f t="shared" si="30"/>
        <v>7.051317386542916</v>
      </c>
      <c r="AD35">
        <v>53.5</v>
      </c>
      <c r="AE35" s="3">
        <f t="shared" si="31"/>
        <v>37.888829724472295</v>
      </c>
      <c r="AF35">
        <v>37</v>
      </c>
      <c r="AG35" s="3">
        <f t="shared" si="32"/>
        <v>25.27148227448054</v>
      </c>
      <c r="AH35" s="5">
        <v>45</v>
      </c>
      <c r="AI35" s="3">
        <f t="shared" si="33"/>
        <v>-26.861341922431247</v>
      </c>
      <c r="AJ35">
        <v>50.5</v>
      </c>
      <c r="AK35" s="3">
        <f t="shared" si="34"/>
        <v>10.371552381016537</v>
      </c>
    </row>
    <row r="36" spans="4:37" ht="12">
      <c r="H36">
        <v>84</v>
      </c>
      <c r="I36" s="3">
        <f t="shared" si="20"/>
        <v>19.370283203838255</v>
      </c>
      <c r="J36">
        <v>46</v>
      </c>
      <c r="K36" s="3">
        <f t="shared" si="21"/>
        <v>20.53097630977495</v>
      </c>
      <c r="L36" s="9">
        <v>80</v>
      </c>
      <c r="M36" s="3">
        <f t="shared" si="22"/>
        <v>-6.3338963713691463</v>
      </c>
      <c r="N36">
        <v>70.5</v>
      </c>
      <c r="O36" s="3">
        <f t="shared" si="23"/>
        <v>16.313736992789085</v>
      </c>
      <c r="P36">
        <v>53</v>
      </c>
      <c r="Q36" s="3">
        <f t="shared" si="24"/>
        <v>-25.610693176604354</v>
      </c>
      <c r="R36">
        <v>52</v>
      </c>
      <c r="S36" s="3">
        <f t="shared" si="25"/>
        <v>15.789614448714953</v>
      </c>
      <c r="T36">
        <v>81.5</v>
      </c>
      <c r="U36" s="3">
        <f t="shared" si="26"/>
        <v>7.9265535707201487</v>
      </c>
      <c r="V36">
        <v>59</v>
      </c>
      <c r="W36" s="3">
        <f t="shared" si="27"/>
        <v>57.489565547248603</v>
      </c>
      <c r="X36">
        <v>38</v>
      </c>
      <c r="Y36" s="3">
        <f t="shared" si="28"/>
        <v>19.845714193139507</v>
      </c>
      <c r="Z36">
        <v>55.5</v>
      </c>
      <c r="AA36" s="3">
        <f t="shared" si="29"/>
        <v>-5.9435752671705728</v>
      </c>
      <c r="AB36">
        <v>53</v>
      </c>
      <c r="AC36" s="3">
        <f t="shared" si="30"/>
        <v>-5.2884880399072305</v>
      </c>
      <c r="AD36">
        <v>50.5</v>
      </c>
      <c r="AE36" s="3">
        <f t="shared" si="31"/>
        <v>-11.370753882642335</v>
      </c>
      <c r="AF36">
        <v>34</v>
      </c>
      <c r="AG36" s="3">
        <f t="shared" si="32"/>
        <v>-35.380075184272755</v>
      </c>
      <c r="AH36" s="5">
        <v>47</v>
      </c>
      <c r="AI36" s="3">
        <f t="shared" si="33"/>
        <v>-4.285272446769155</v>
      </c>
      <c r="AJ36">
        <v>51</v>
      </c>
      <c r="AK36" s="3">
        <f t="shared" si="34"/>
        <v>15.372122279006648</v>
      </c>
    </row>
    <row r="37" spans="4:37" ht="12">
      <c r="H37">
        <v>78.5</v>
      </c>
      <c r="I37" s="3">
        <f t="shared" si="20"/>
        <v>-42.308776471541229</v>
      </c>
      <c r="J37">
        <v>47</v>
      </c>
      <c r="K37" s="3">
        <f t="shared" si="21"/>
        <v>30.283190056918034</v>
      </c>
      <c r="L37" s="12">
        <v>82.5</v>
      </c>
      <c r="M37" s="3">
        <f t="shared" si="22"/>
        <v>9.5008445570537194</v>
      </c>
      <c r="N37">
        <v>70</v>
      </c>
      <c r="O37" s="3">
        <f t="shared" si="23"/>
        <v>11.604617036107712</v>
      </c>
      <c r="P37">
        <v>56</v>
      </c>
      <c r="Q37" s="3">
        <f t="shared" si="24"/>
        <v>13.530177527262699</v>
      </c>
      <c r="R37">
        <v>52</v>
      </c>
      <c r="S37" s="3">
        <f t="shared" si="25"/>
        <v>15.789614448714953</v>
      </c>
      <c r="T37">
        <v>80.5</v>
      </c>
      <c r="U37" s="3">
        <f t="shared" si="26"/>
        <v>-0.39632767853603706</v>
      </c>
      <c r="V37">
        <v>58.5</v>
      </c>
      <c r="W37" s="3">
        <f t="shared" si="27"/>
        <v>50.407517617515083</v>
      </c>
      <c r="X37">
        <v>37</v>
      </c>
      <c r="Y37" s="3">
        <f t="shared" si="28"/>
        <v>6.9028571106572043</v>
      </c>
      <c r="Z37">
        <v>59</v>
      </c>
      <c r="AA37" s="3">
        <f t="shared" si="29"/>
        <v>35.661451603023437</v>
      </c>
      <c r="AB37">
        <v>56</v>
      </c>
      <c r="AC37" s="3">
        <f t="shared" si="30"/>
        <v>31.730928239443205</v>
      </c>
      <c r="AD37">
        <v>50</v>
      </c>
      <c r="AE37" s="3">
        <f t="shared" si="31"/>
        <v>-19.580684483828108</v>
      </c>
      <c r="AF37">
        <v>34</v>
      </c>
      <c r="AG37" s="3">
        <f t="shared" si="32"/>
        <v>-35.380075184272755</v>
      </c>
      <c r="AH37" s="5">
        <v>49</v>
      </c>
      <c r="AI37" s="3">
        <f t="shared" si="33"/>
        <v>18.290797028892936</v>
      </c>
      <c r="AJ37">
        <v>50.5</v>
      </c>
      <c r="AK37" s="3">
        <f t="shared" si="34"/>
        <v>10.371552381016537</v>
      </c>
    </row>
    <row r="38" spans="4:37" ht="12">
      <c r="H38">
        <v>83</v>
      </c>
      <c r="I38" s="3">
        <f t="shared" si="20"/>
        <v>8.1559087174056248</v>
      </c>
      <c r="J38">
        <v>42</v>
      </c>
      <c r="K38" s="3">
        <f t="shared" si="21"/>
        <v>-18.477878678797399</v>
      </c>
      <c r="L38" s="9">
        <v>81.5</v>
      </c>
      <c r="M38" s="3">
        <f t="shared" si="22"/>
        <v>3.1669481856845731</v>
      </c>
      <c r="N38">
        <v>70</v>
      </c>
      <c r="O38" s="3">
        <f t="shared" si="23"/>
        <v>11.604617036107712</v>
      </c>
      <c r="P38">
        <v>54.5</v>
      </c>
      <c r="Q38" s="3">
        <f t="shared" si="24"/>
        <v>-6.0402578246708281</v>
      </c>
      <c r="R38">
        <v>49.5</v>
      </c>
      <c r="S38" s="3">
        <f t="shared" si="25"/>
        <v>-29.56353343589165</v>
      </c>
      <c r="T38">
        <v>81.5</v>
      </c>
      <c r="U38" s="3">
        <f t="shared" si="26"/>
        <v>7.9265535707201487</v>
      </c>
      <c r="V38">
        <v>57</v>
      </c>
      <c r="W38" s="3">
        <f t="shared" si="27"/>
        <v>29.161373828314531</v>
      </c>
      <c r="X38">
        <v>39</v>
      </c>
      <c r="Y38" s="3">
        <f t="shared" si="28"/>
        <v>32.788571275621806</v>
      </c>
      <c r="Z38">
        <v>56</v>
      </c>
      <c r="AA38" s="3">
        <f t="shared" si="29"/>
        <v>0</v>
      </c>
      <c r="AB38">
        <v>51</v>
      </c>
      <c r="AC38" s="3">
        <f t="shared" si="30"/>
        <v>-29.968098892807522</v>
      </c>
      <c r="AD38">
        <v>50.5</v>
      </c>
      <c r="AE38" s="3">
        <f t="shared" si="31"/>
        <v>-11.370753882642335</v>
      </c>
      <c r="AF38">
        <v>36</v>
      </c>
      <c r="AG38" s="3">
        <f t="shared" si="32"/>
        <v>5.0542964548961073</v>
      </c>
      <c r="AH38" s="5">
        <v>50</v>
      </c>
      <c r="AI38" s="3">
        <f t="shared" si="33"/>
        <v>29.578831766723983</v>
      </c>
      <c r="AJ38">
        <v>51.5</v>
      </c>
      <c r="AK38" s="3">
        <f t="shared" si="34"/>
        <v>20.372692176996761</v>
      </c>
    </row>
    <row r="39" spans="4:37">
      <c r="H39">
        <v>78</v>
      </c>
      <c r="I39" s="3">
        <f t="shared" si="20"/>
        <v>-47.915963714757545</v>
      </c>
      <c r="J39">
        <v>48</v>
      </c>
      <c r="K39" s="3">
        <f t="shared" si="21"/>
        <v>40.035403804061119</v>
      </c>
      <c r="L39" s="9">
        <v>85</v>
      </c>
      <c r="M39" s="3">
        <f t="shared" si="22"/>
        <v>25.335585485476585</v>
      </c>
      <c r="N39">
        <v>69</v>
      </c>
      <c r="O39" s="3">
        <f t="shared" si="23"/>
        <v>2.1863771227449624</v>
      </c>
      <c r="P39">
        <v>55</v>
      </c>
      <c r="Q39" s="3">
        <f t="shared" si="24"/>
        <v>0.48322062597368104</v>
      </c>
      <c r="R39">
        <v>50</v>
      </c>
      <c r="S39" s="3">
        <f t="shared" si="25"/>
        <v>-20.49290385897033</v>
      </c>
      <c r="T39">
        <v>78.5</v>
      </c>
      <c r="U39" s="3">
        <f t="shared" si="26"/>
        <v>-17.042090177048408</v>
      </c>
      <c r="V39">
        <v>54.5</v>
      </c>
      <c r="W39" s="3">
        <f t="shared" si="27"/>
        <v>-6.248865820353056</v>
      </c>
      <c r="X39">
        <v>38</v>
      </c>
      <c r="Y39" s="3">
        <f t="shared" si="28"/>
        <v>19.845714193139507</v>
      </c>
      <c r="Z39">
        <v>52</v>
      </c>
      <c r="AA39" s="3">
        <f t="shared" si="29"/>
        <v>-47.548602137364583</v>
      </c>
      <c r="AB39">
        <v>58</v>
      </c>
      <c r="AC39" s="3">
        <f t="shared" si="30"/>
        <v>56.410539092343505</v>
      </c>
      <c r="AD39">
        <v>52</v>
      </c>
      <c r="AE39" s="3">
        <f t="shared" si="31"/>
        <v>13.259037920914979</v>
      </c>
      <c r="AF39">
        <v>35</v>
      </c>
      <c r="AG39" s="3">
        <f t="shared" si="32"/>
        <v>-15.162889364688322</v>
      </c>
      <c r="AH39">
        <v>44</v>
      </c>
      <c r="AI39" s="3">
        <f t="shared" si="33"/>
        <v>-38.149376660262291</v>
      </c>
      <c r="AJ39">
        <v>49</v>
      </c>
      <c r="AK39" s="3">
        <f t="shared" si="34"/>
        <v>-4.6301573129537958</v>
      </c>
    </row>
    <row r="40" spans="4:37">
      <c r="H40">
        <v>81</v>
      </c>
      <c r="I40" s="3">
        <f t="shared" si="20"/>
        <v>-14.272840255459643</v>
      </c>
      <c r="J40">
        <v>43</v>
      </c>
      <c r="K40" s="3">
        <f t="shared" si="21"/>
        <v>-8.7256649316543111</v>
      </c>
      <c r="L40" s="14">
        <v>77</v>
      </c>
      <c r="M40" s="3">
        <f t="shared" si="22"/>
        <v>-25.335585485476585</v>
      </c>
      <c r="N40">
        <v>70.5</v>
      </c>
      <c r="O40" s="3">
        <f t="shared" si="23"/>
        <v>16.313736992789085</v>
      </c>
      <c r="P40">
        <v>57.5</v>
      </c>
      <c r="Q40" s="3">
        <f t="shared" si="24"/>
        <v>33.10061287919622</v>
      </c>
      <c r="R40">
        <v>50</v>
      </c>
      <c r="S40" s="3">
        <f t="shared" si="25"/>
        <v>-20.49290385897033</v>
      </c>
      <c r="T40">
        <v>82</v>
      </c>
      <c r="U40" s="3">
        <f t="shared" si="26"/>
        <v>12.087994195348243</v>
      </c>
      <c r="V40">
        <v>53</v>
      </c>
      <c r="W40" s="3">
        <f t="shared" si="27"/>
        <v>-27.495009609553613</v>
      </c>
      <c r="X40">
        <v>38</v>
      </c>
      <c r="Y40" s="3">
        <f t="shared" si="28"/>
        <v>19.845714193139507</v>
      </c>
      <c r="Z40">
        <v>57</v>
      </c>
      <c r="AA40" s="3">
        <f t="shared" si="29"/>
        <v>11.887150534341146</v>
      </c>
      <c r="AB40">
        <v>53</v>
      </c>
      <c r="AC40" s="3">
        <f t="shared" si="30"/>
        <v>-5.2884880399072305</v>
      </c>
      <c r="AD40">
        <v>52.5</v>
      </c>
      <c r="AE40" s="3">
        <f t="shared" si="31"/>
        <v>21.468968522100752</v>
      </c>
      <c r="AF40">
        <v>35</v>
      </c>
      <c r="AG40" s="3">
        <f t="shared" si="32"/>
        <v>-15.162889364688322</v>
      </c>
      <c r="AH40">
        <v>45</v>
      </c>
      <c r="AI40" s="3">
        <f t="shared" si="33"/>
        <v>-26.861341922431247</v>
      </c>
      <c r="AJ40">
        <v>50.5</v>
      </c>
      <c r="AK40" s="3">
        <f t="shared" si="34"/>
        <v>10.371552381016537</v>
      </c>
    </row>
    <row r="41" spans="4:37">
      <c r="H41">
        <v>86</v>
      </c>
      <c r="I41" s="3">
        <f t="shared" si="20"/>
        <v>41.79903217670352</v>
      </c>
      <c r="J41">
        <v>43</v>
      </c>
      <c r="K41" s="3">
        <f t="shared" si="21"/>
        <v>-8.7256649316543111</v>
      </c>
      <c r="L41" s="14">
        <v>80.5</v>
      </c>
      <c r="M41" s="3">
        <f t="shared" si="22"/>
        <v>-3.1669481856845731</v>
      </c>
      <c r="N41">
        <v>68</v>
      </c>
      <c r="O41" s="3">
        <f t="shared" si="23"/>
        <v>-7.2318627906177868</v>
      </c>
      <c r="P41">
        <v>56.5</v>
      </c>
      <c r="Q41" s="3">
        <f t="shared" si="24"/>
        <v>20.053655977907205</v>
      </c>
      <c r="R41">
        <v>53</v>
      </c>
      <c r="S41" s="3">
        <f t="shared" si="25"/>
        <v>33.93087360255759</v>
      </c>
      <c r="T41">
        <v>78</v>
      </c>
      <c r="U41" s="3">
        <f t="shared" si="26"/>
        <v>-21.2035308016765</v>
      </c>
      <c r="V41">
        <v>55</v>
      </c>
      <c r="W41" s="3">
        <f t="shared" si="27"/>
        <v>0.83318210938046111</v>
      </c>
      <c r="X41">
        <v>37</v>
      </c>
      <c r="Y41" s="3">
        <f t="shared" si="28"/>
        <v>6.9028571106572043</v>
      </c>
      <c r="Z41">
        <v>55</v>
      </c>
      <c r="AA41" s="3">
        <f t="shared" si="29"/>
        <v>-11.887150534341146</v>
      </c>
      <c r="AB41">
        <v>54</v>
      </c>
      <c r="AC41" s="3">
        <f t="shared" si="30"/>
        <v>7.051317386542916</v>
      </c>
      <c r="AD41">
        <v>51</v>
      </c>
      <c r="AE41" s="3">
        <f t="shared" si="31"/>
        <v>-3.1608232814565644</v>
      </c>
      <c r="AF41">
        <v>37.5</v>
      </c>
      <c r="AG41" s="3">
        <f t="shared" si="32"/>
        <v>35.380075184272755</v>
      </c>
      <c r="AH41">
        <v>46</v>
      </c>
      <c r="AI41" s="3">
        <f t="shared" si="33"/>
        <v>-15.5733071846002</v>
      </c>
      <c r="AJ41">
        <v>53</v>
      </c>
      <c r="AK41" s="3">
        <f t="shared" si="34"/>
        <v>35.374401870967091</v>
      </c>
    </row>
    <row r="42" spans="4:37">
      <c r="H42">
        <v>82</v>
      </c>
      <c r="I42" s="3">
        <f t="shared" si="20"/>
        <v>-3.0584657690270092</v>
      </c>
      <c r="J42">
        <v>39</v>
      </c>
      <c r="K42" s="3">
        <f t="shared" si="21"/>
        <v>-47.73451992022666</v>
      </c>
      <c r="L42" s="14">
        <v>87</v>
      </c>
      <c r="M42" s="3">
        <f t="shared" si="22"/>
        <v>38.003378228214878</v>
      </c>
      <c r="N42">
        <v>68</v>
      </c>
      <c r="O42" s="3">
        <f t="shared" si="23"/>
        <v>-7.2318627906177868</v>
      </c>
      <c r="P42">
        <v>54</v>
      </c>
      <c r="Q42" s="3">
        <f t="shared" si="24"/>
        <v>-12.563736275315335</v>
      </c>
      <c r="R42">
        <v>51.5</v>
      </c>
      <c r="S42" s="3">
        <f t="shared" si="25"/>
        <v>6.7189848717936336</v>
      </c>
      <c r="T42">
        <v>83</v>
      </c>
      <c r="U42" s="3">
        <f t="shared" si="26"/>
        <v>20.410875444604429</v>
      </c>
      <c r="V42">
        <v>54</v>
      </c>
      <c r="W42" s="3">
        <f t="shared" si="27"/>
        <v>-13.330913750086573</v>
      </c>
      <c r="X42">
        <v>37</v>
      </c>
      <c r="Y42" s="3">
        <f t="shared" si="28"/>
        <v>6.9028571106572043</v>
      </c>
      <c r="AB42">
        <v>56.5</v>
      </c>
      <c r="AC42" s="3">
        <f t="shared" si="30"/>
        <v>37.900830952668279</v>
      </c>
      <c r="AD42">
        <v>51.5</v>
      </c>
      <c r="AE42" s="3">
        <f t="shared" si="31"/>
        <v>5.0491073197292078</v>
      </c>
      <c r="AF42">
        <v>36.5</v>
      </c>
      <c r="AG42" s="3">
        <f t="shared" si="32"/>
        <v>15.162889364688322</v>
      </c>
      <c r="AH42">
        <v>43.5</v>
      </c>
      <c r="AI42" s="3">
        <f t="shared" si="33"/>
        <v>-43.793394029177811</v>
      </c>
      <c r="AJ42">
        <v>47.5</v>
      </c>
      <c r="AK42" s="3">
        <f t="shared" si="34"/>
        <v>-19.631867006924129</v>
      </c>
    </row>
    <row r="43" spans="4:37">
      <c r="H43">
        <v>80.5</v>
      </c>
      <c r="I43" s="3">
        <f t="shared" si="20"/>
        <v>-19.880027498675958</v>
      </c>
      <c r="J43">
        <v>42</v>
      </c>
      <c r="K43" s="3">
        <f t="shared" si="21"/>
        <v>-18.477878678797399</v>
      </c>
      <c r="L43" s="14">
        <v>83</v>
      </c>
      <c r="M43" s="3">
        <f t="shared" si="22"/>
        <v>12.667792742738293</v>
      </c>
      <c r="N43">
        <v>65</v>
      </c>
      <c r="O43" s="3">
        <f t="shared" si="23"/>
        <v>-35.486582530706038</v>
      </c>
      <c r="P43">
        <v>55.5</v>
      </c>
      <c r="Q43" s="3">
        <f t="shared" si="24"/>
        <v>7.0066990766181894</v>
      </c>
      <c r="R43">
        <v>51</v>
      </c>
      <c r="S43" s="3">
        <f t="shared" si="25"/>
        <v>-2.3516447051276876</v>
      </c>
      <c r="T43">
        <v>79</v>
      </c>
      <c r="U43" s="3">
        <f t="shared" si="26"/>
        <v>-12.880649552420314</v>
      </c>
      <c r="V43">
        <v>54</v>
      </c>
      <c r="W43" s="3">
        <f t="shared" si="27"/>
        <v>-13.330913750086573</v>
      </c>
      <c r="AB43">
        <v>54.5</v>
      </c>
      <c r="AC43" s="3">
        <f t="shared" si="30"/>
        <v>13.221220099767988</v>
      </c>
      <c r="AD43">
        <v>51</v>
      </c>
      <c r="AE43" s="3">
        <f t="shared" si="31"/>
        <v>-3.1608232814565644</v>
      </c>
      <c r="AF43">
        <v>36</v>
      </c>
      <c r="AG43" s="3">
        <f t="shared" si="32"/>
        <v>5.0542964548961073</v>
      </c>
      <c r="AH43">
        <v>45</v>
      </c>
      <c r="AI43" s="3">
        <f t="shared" si="33"/>
        <v>-26.861341922431247</v>
      </c>
      <c r="AJ43">
        <v>49</v>
      </c>
      <c r="AK43" s="3">
        <f t="shared" si="34"/>
        <v>-4.6301573129537958</v>
      </c>
    </row>
    <row r="44" spans="4:37">
      <c r="H44">
        <v>83</v>
      </c>
      <c r="I44" s="3">
        <f t="shared" si="20"/>
        <v>8.1559087174056248</v>
      </c>
      <c r="J44">
        <v>44.5</v>
      </c>
      <c r="K44" s="3">
        <f t="shared" si="21"/>
        <v>5.9026556890603183</v>
      </c>
      <c r="L44" s="15">
        <v>79</v>
      </c>
      <c r="M44" s="3">
        <f t="shared" si="22"/>
        <v>-12.667792742738293</v>
      </c>
      <c r="N44">
        <v>65</v>
      </c>
      <c r="O44" s="3">
        <f t="shared" si="23"/>
        <v>-35.486582530706038</v>
      </c>
      <c r="P44">
        <v>57</v>
      </c>
      <c r="Q44" s="3">
        <f t="shared" si="24"/>
        <v>26.577134428551712</v>
      </c>
      <c r="R44">
        <v>50</v>
      </c>
      <c r="S44" s="3">
        <f t="shared" si="25"/>
        <v>-20.49290385897033</v>
      </c>
      <c r="T44">
        <v>84</v>
      </c>
      <c r="U44" s="3">
        <f t="shared" si="26"/>
        <v>28.733756693860613</v>
      </c>
      <c r="V44">
        <v>57</v>
      </c>
      <c r="W44" s="3">
        <f t="shared" si="27"/>
        <v>29.161373828314531</v>
      </c>
      <c r="AB44">
        <v>54</v>
      </c>
      <c r="AC44" s="3">
        <f t="shared" si="30"/>
        <v>7.051317386542916</v>
      </c>
      <c r="AD44">
        <v>49</v>
      </c>
      <c r="AE44" s="3">
        <f t="shared" si="31"/>
        <v>-36.000545686199651</v>
      </c>
      <c r="AF44">
        <v>35.5</v>
      </c>
      <c r="AG44" s="3">
        <f t="shared" si="32"/>
        <v>-5.0542964548961073</v>
      </c>
      <c r="AH44">
        <v>48</v>
      </c>
      <c r="AI44" s="3">
        <f t="shared" si="33"/>
        <v>7.0027622910618907</v>
      </c>
      <c r="AJ44">
        <v>49</v>
      </c>
      <c r="AK44" s="3">
        <f t="shared" si="34"/>
        <v>-4.6301573129537958</v>
      </c>
    </row>
    <row r="45" spans="4:37">
      <c r="H45">
        <v>80</v>
      </c>
      <c r="I45" s="3">
        <f t="shared" si="20"/>
        <v>-25.487214741892277</v>
      </c>
      <c r="J45">
        <v>42</v>
      </c>
      <c r="K45" s="3">
        <f t="shared" si="21"/>
        <v>-18.477878678797399</v>
      </c>
      <c r="L45" s="14">
        <v>78</v>
      </c>
      <c r="M45" s="3">
        <f t="shared" si="22"/>
        <v>-19.001689114107439</v>
      </c>
      <c r="N45">
        <v>69</v>
      </c>
      <c r="O45" s="3">
        <f t="shared" si="23"/>
        <v>2.1863771227449624</v>
      </c>
      <c r="P45">
        <v>54</v>
      </c>
      <c r="Q45" s="3">
        <f t="shared" si="24"/>
        <v>-12.563736275315335</v>
      </c>
      <c r="R45">
        <v>49.5</v>
      </c>
      <c r="S45" s="3">
        <f t="shared" si="25"/>
        <v>-29.56353343589165</v>
      </c>
      <c r="T45">
        <v>84</v>
      </c>
      <c r="U45" s="3">
        <f t="shared" si="26"/>
        <v>28.733756693860613</v>
      </c>
      <c r="V45">
        <v>53</v>
      </c>
      <c r="W45" s="3">
        <f t="shared" si="27"/>
        <v>-27.495009609553613</v>
      </c>
      <c r="AB45">
        <v>57.5</v>
      </c>
      <c r="AC45" s="3">
        <f t="shared" si="30"/>
        <v>50.240636379118428</v>
      </c>
      <c r="AD45">
        <v>55</v>
      </c>
      <c r="AE45" s="3">
        <f t="shared" si="31"/>
        <v>62.51862152802962</v>
      </c>
      <c r="AF45">
        <v>37</v>
      </c>
      <c r="AG45" s="3">
        <f t="shared" si="32"/>
        <v>25.27148227448054</v>
      </c>
      <c r="AH45">
        <v>45</v>
      </c>
      <c r="AI45" s="3">
        <f t="shared" si="33"/>
        <v>-26.861341922431247</v>
      </c>
      <c r="AJ45">
        <v>47.5</v>
      </c>
      <c r="AK45" s="3">
        <f t="shared" si="34"/>
        <v>-19.631867006924129</v>
      </c>
    </row>
    <row r="46" spans="4:37" ht="12">
      <c r="H46">
        <v>82</v>
      </c>
      <c r="I46" s="3">
        <f t="shared" si="20"/>
        <v>-3.0584657690270092</v>
      </c>
      <c r="J46">
        <v>48</v>
      </c>
      <c r="K46" s="3">
        <f t="shared" si="21"/>
        <v>40.035403804061119</v>
      </c>
      <c r="L46" s="10">
        <v>86</v>
      </c>
      <c r="M46" s="3">
        <f t="shared" si="22"/>
        <v>31.669481856845731</v>
      </c>
      <c r="N46">
        <v>64</v>
      </c>
      <c r="O46" s="3">
        <f t="shared" si="23"/>
        <v>-44.904822444068785</v>
      </c>
      <c r="P46">
        <v>53</v>
      </c>
      <c r="Q46" s="3">
        <f t="shared" si="24"/>
        <v>-25.610693176604354</v>
      </c>
      <c r="R46">
        <v>50.5</v>
      </c>
      <c r="S46" s="3">
        <f t="shared" si="25"/>
        <v>-11.422274282049008</v>
      </c>
      <c r="T46">
        <v>83</v>
      </c>
      <c r="U46" s="3">
        <f t="shared" si="26"/>
        <v>20.410875444604429</v>
      </c>
      <c r="V46">
        <v>52</v>
      </c>
      <c r="W46" s="3">
        <f t="shared" si="27"/>
        <v>-41.659105469020638</v>
      </c>
      <c r="AB46">
        <v>54</v>
      </c>
      <c r="AC46" s="3">
        <f t="shared" si="30"/>
        <v>7.051317386542916</v>
      </c>
      <c r="AD46">
        <v>50.5</v>
      </c>
      <c r="AE46" s="3">
        <f t="shared" si="31"/>
        <v>-11.370753882642335</v>
      </c>
      <c r="AF46">
        <v>34.5</v>
      </c>
      <c r="AG46" s="3">
        <f t="shared" si="32"/>
        <v>-25.27148227448054</v>
      </c>
      <c r="AH46" s="5">
        <v>51.5</v>
      </c>
      <c r="AI46" s="3">
        <f t="shared" si="33"/>
        <v>46.510883873470547</v>
      </c>
      <c r="AJ46">
        <v>49</v>
      </c>
      <c r="AK46" s="3">
        <f t="shared" si="34"/>
        <v>-4.6301573129537958</v>
      </c>
    </row>
    <row r="47" spans="4:37" ht="12">
      <c r="H47">
        <v>81</v>
      </c>
      <c r="I47" s="3">
        <f t="shared" si="20"/>
        <v>-14.272840255459643</v>
      </c>
      <c r="L47" s="16">
        <v>74</v>
      </c>
      <c r="M47" s="3">
        <f t="shared" si="22"/>
        <v>-44.337274599584028</v>
      </c>
      <c r="N47">
        <v>67</v>
      </c>
      <c r="O47" s="3">
        <f t="shared" si="23"/>
        <v>-16.650102703980536</v>
      </c>
      <c r="P47">
        <v>51.5</v>
      </c>
      <c r="Q47" s="3">
        <f t="shared" si="24"/>
        <v>-45.181128528537876</v>
      </c>
      <c r="R47">
        <v>49</v>
      </c>
      <c r="S47" s="3">
        <f t="shared" si="25"/>
        <v>-38.634163012812969</v>
      </c>
      <c r="T47">
        <v>85</v>
      </c>
      <c r="U47" s="3">
        <f t="shared" si="26"/>
        <v>37.056637943116797</v>
      </c>
      <c r="V47">
        <v>56</v>
      </c>
      <c r="W47" s="3">
        <f t="shared" si="27"/>
        <v>14.997277968847497</v>
      </c>
      <c r="AB47">
        <v>52</v>
      </c>
      <c r="AC47" s="3">
        <f t="shared" si="30"/>
        <v>-17.628293466357377</v>
      </c>
      <c r="AD47">
        <v>50</v>
      </c>
      <c r="AE47" s="3">
        <f t="shared" si="31"/>
        <v>-19.580684483828108</v>
      </c>
      <c r="AF47">
        <v>36</v>
      </c>
      <c r="AG47" s="3">
        <f t="shared" si="32"/>
        <v>5.0542964548961073</v>
      </c>
      <c r="AH47" s="5">
        <v>47</v>
      </c>
      <c r="AI47" s="3">
        <f t="shared" si="33"/>
        <v>-4.285272446769155</v>
      </c>
      <c r="AJ47">
        <v>45</v>
      </c>
      <c r="AK47" s="3">
        <f t="shared" si="34"/>
        <v>-44.634716496874681</v>
      </c>
    </row>
    <row r="48" spans="4:37" ht="12">
      <c r="H48">
        <v>80</v>
      </c>
      <c r="I48" s="3">
        <f t="shared" si="20"/>
        <v>-25.487214741892277</v>
      </c>
      <c r="N48">
        <v>71.5</v>
      </c>
      <c r="O48" s="3">
        <f t="shared" si="23"/>
        <v>25.731976906151832</v>
      </c>
      <c r="P48">
        <v>57</v>
      </c>
      <c r="Q48" s="3">
        <f t="shared" si="24"/>
        <v>26.577134428551712</v>
      </c>
      <c r="R48">
        <v>50.5</v>
      </c>
      <c r="S48" s="3">
        <f t="shared" si="25"/>
        <v>-11.422274282049008</v>
      </c>
      <c r="T48">
        <v>76</v>
      </c>
      <c r="U48" s="3">
        <f t="shared" si="26"/>
        <v>-37.849293300188876</v>
      </c>
      <c r="V48">
        <v>57</v>
      </c>
      <c r="W48" s="3">
        <f t="shared" si="27"/>
        <v>29.161373828314531</v>
      </c>
      <c r="AB48">
        <v>50.5</v>
      </c>
      <c r="AC48" s="3">
        <f t="shared" si="30"/>
        <v>-36.138001606032596</v>
      </c>
      <c r="AD48">
        <v>55</v>
      </c>
      <c r="AE48" s="3">
        <f t="shared" si="31"/>
        <v>62.51862152802962</v>
      </c>
      <c r="AF48">
        <v>37.5</v>
      </c>
      <c r="AG48" s="3">
        <f t="shared" si="32"/>
        <v>35.380075184272755</v>
      </c>
      <c r="AH48" s="5">
        <v>50</v>
      </c>
      <c r="AI48" s="3">
        <f t="shared" si="33"/>
        <v>29.578831766723983</v>
      </c>
      <c r="AJ48">
        <v>48</v>
      </c>
      <c r="AK48" s="3">
        <f t="shared" si="34"/>
        <v>-14.631297108934019</v>
      </c>
    </row>
    <row r="49" spans="8:37" ht="12">
      <c r="H49">
        <v>84</v>
      </c>
      <c r="I49" s="3">
        <f t="shared" si="20"/>
        <v>19.370283203838255</v>
      </c>
      <c r="L49" s="14"/>
      <c r="N49">
        <v>70.5</v>
      </c>
      <c r="O49" s="3">
        <f t="shared" si="23"/>
        <v>16.313736992789085</v>
      </c>
      <c r="P49">
        <v>55</v>
      </c>
      <c r="Q49" s="3">
        <f t="shared" si="24"/>
        <v>0.48322062597368104</v>
      </c>
      <c r="R49">
        <v>53</v>
      </c>
      <c r="S49" s="3">
        <f t="shared" si="25"/>
        <v>33.93087360255759</v>
      </c>
      <c r="V49">
        <v>56</v>
      </c>
      <c r="W49" s="3">
        <f t="shared" si="27"/>
        <v>14.997277968847497</v>
      </c>
      <c r="AB49">
        <v>52</v>
      </c>
      <c r="AC49" s="3">
        <f t="shared" si="30"/>
        <v>-17.628293466357377</v>
      </c>
      <c r="AD49">
        <v>52</v>
      </c>
      <c r="AE49" s="3">
        <f t="shared" si="31"/>
        <v>13.259037920914979</v>
      </c>
      <c r="AF49">
        <v>34.5</v>
      </c>
      <c r="AG49" s="3">
        <f t="shared" si="32"/>
        <v>-25.27148227448054</v>
      </c>
      <c r="AH49" s="5">
        <v>48</v>
      </c>
      <c r="AI49" s="3">
        <f t="shared" si="33"/>
        <v>7.0027622910618907</v>
      </c>
      <c r="AJ49">
        <v>49</v>
      </c>
      <c r="AK49" s="3">
        <f t="shared" si="34"/>
        <v>-4.6301573129537958</v>
      </c>
    </row>
    <row r="50" spans="8:37" ht="12">
      <c r="N50">
        <v>69</v>
      </c>
      <c r="O50" s="3">
        <f t="shared" si="23"/>
        <v>2.1863771227449624</v>
      </c>
      <c r="P50">
        <v>50.5</v>
      </c>
      <c r="Q50" s="3">
        <f t="shared" si="24"/>
        <v>-58.228085429826891</v>
      </c>
      <c r="R50">
        <v>54</v>
      </c>
      <c r="S50" s="3">
        <f t="shared" si="25"/>
        <v>52.072132756400237</v>
      </c>
      <c r="V50">
        <v>54</v>
      </c>
      <c r="W50" s="3">
        <f t="shared" si="27"/>
        <v>-13.330913750086573</v>
      </c>
      <c r="AB50">
        <v>53.5</v>
      </c>
      <c r="AC50" s="3">
        <f t="shared" si="30"/>
        <v>0.88141467331784262</v>
      </c>
      <c r="AD50">
        <v>51.5</v>
      </c>
      <c r="AE50" s="3">
        <f t="shared" si="31"/>
        <v>5.0491073197292078</v>
      </c>
      <c r="AF50">
        <v>35</v>
      </c>
      <c r="AG50" s="3">
        <f t="shared" si="32"/>
        <v>-15.162889364688322</v>
      </c>
      <c r="AH50" s="5">
        <v>48</v>
      </c>
      <c r="AI50" s="3">
        <f t="shared" si="33"/>
        <v>7.0027622910618907</v>
      </c>
      <c r="AJ50">
        <v>50</v>
      </c>
      <c r="AK50" s="3">
        <f t="shared" si="34"/>
        <v>5.3709824830264266</v>
      </c>
    </row>
    <row r="51" spans="8:37" ht="12">
      <c r="L51" s="9"/>
      <c r="N51">
        <v>72.5</v>
      </c>
      <c r="O51" s="3">
        <f t="shared" si="23"/>
        <v>35.150216819514583</v>
      </c>
      <c r="P51">
        <v>54</v>
      </c>
      <c r="Q51" s="3">
        <f t="shared" si="24"/>
        <v>-12.563736275315335</v>
      </c>
      <c r="R51">
        <v>50</v>
      </c>
      <c r="S51" s="3">
        <f t="shared" si="25"/>
        <v>-20.49290385897033</v>
      </c>
      <c r="V51">
        <v>53.5</v>
      </c>
      <c r="W51" s="3">
        <f t="shared" si="27"/>
        <v>-20.412961679820089</v>
      </c>
      <c r="AB51">
        <v>48.5</v>
      </c>
      <c r="AC51" s="3">
        <f t="shared" si="30"/>
        <v>-60.817612458932892</v>
      </c>
      <c r="AD51">
        <v>52</v>
      </c>
      <c r="AE51" s="3">
        <f t="shared" si="31"/>
        <v>13.259037920914979</v>
      </c>
      <c r="AF51">
        <v>35</v>
      </c>
      <c r="AG51" s="3">
        <f t="shared" si="32"/>
        <v>-15.162889364688322</v>
      </c>
      <c r="AH51" s="5">
        <v>49</v>
      </c>
      <c r="AI51" s="3">
        <f t="shared" si="33"/>
        <v>18.290797028892936</v>
      </c>
      <c r="AJ51">
        <v>48</v>
      </c>
      <c r="AK51" s="3">
        <f t="shared" si="34"/>
        <v>-14.631297108934019</v>
      </c>
    </row>
    <row r="52" spans="8:37" ht="12">
      <c r="N52">
        <v>67</v>
      </c>
      <c r="O52" s="3">
        <f t="shared" si="23"/>
        <v>-16.650102703980536</v>
      </c>
      <c r="P52">
        <v>56.5</v>
      </c>
      <c r="Q52" s="3">
        <f t="shared" si="24"/>
        <v>20.053655977907205</v>
      </c>
      <c r="R52">
        <v>52.3</v>
      </c>
      <c r="S52" s="3">
        <f t="shared" si="25"/>
        <v>21.231992194867694</v>
      </c>
      <c r="V52">
        <v>58</v>
      </c>
      <c r="W52" s="3">
        <f t="shared" si="27"/>
        <v>43.325469687781563</v>
      </c>
      <c r="AB52">
        <v>54.5</v>
      </c>
      <c r="AC52" s="3">
        <f t="shared" si="30"/>
        <v>13.221220099767988</v>
      </c>
      <c r="AD52">
        <v>52</v>
      </c>
      <c r="AE52" s="3">
        <f t="shared" si="31"/>
        <v>13.259037920914979</v>
      </c>
      <c r="AF52">
        <v>38.5</v>
      </c>
      <c r="AG52" s="3">
        <f t="shared" si="32"/>
        <v>55.597261003857177</v>
      </c>
      <c r="AH52" s="5">
        <v>50</v>
      </c>
      <c r="AI52" s="3">
        <f t="shared" si="33"/>
        <v>29.578831766723983</v>
      </c>
      <c r="AJ52">
        <v>47</v>
      </c>
      <c r="AK52" s="3">
        <f t="shared" si="34"/>
        <v>-24.63243690491424</v>
      </c>
    </row>
    <row r="53" spans="8:37" ht="12">
      <c r="L53" s="9"/>
      <c r="N53">
        <v>75</v>
      </c>
      <c r="O53" s="3">
        <f t="shared" si="23"/>
        <v>58.695816602921461</v>
      </c>
      <c r="P53">
        <v>55</v>
      </c>
      <c r="Q53" s="3">
        <f t="shared" si="24"/>
        <v>0.48322062597368104</v>
      </c>
      <c r="R53">
        <v>52</v>
      </c>
      <c r="S53" s="3">
        <f t="shared" si="25"/>
        <v>15.789614448714953</v>
      </c>
      <c r="V53">
        <v>59.5</v>
      </c>
      <c r="W53" s="3">
        <f t="shared" si="27"/>
        <v>64.571613476982108</v>
      </c>
      <c r="AB53">
        <v>52</v>
      </c>
      <c r="AC53" s="3">
        <f t="shared" si="30"/>
        <v>-17.628293466357377</v>
      </c>
      <c r="AD53">
        <v>51.5</v>
      </c>
      <c r="AE53" s="3">
        <f t="shared" si="31"/>
        <v>5.0491073197292078</v>
      </c>
      <c r="AF53">
        <v>36.5</v>
      </c>
      <c r="AG53" s="3">
        <f t="shared" si="32"/>
        <v>15.162889364688322</v>
      </c>
      <c r="AH53" s="5">
        <v>49</v>
      </c>
      <c r="AI53" s="3">
        <f t="shared" si="33"/>
        <v>18.290797028892936</v>
      </c>
      <c r="AJ53">
        <v>42</v>
      </c>
      <c r="AK53" s="3">
        <f t="shared" si="34"/>
        <v>-74.638135884815355</v>
      </c>
    </row>
    <row r="54" spans="8:37" ht="12">
      <c r="N54">
        <v>72</v>
      </c>
      <c r="O54" s="3">
        <f t="shared" si="23"/>
        <v>30.441096862833213</v>
      </c>
      <c r="P54">
        <v>52</v>
      </c>
      <c r="Q54" s="3">
        <f t="shared" si="24"/>
        <v>-38.657650077893365</v>
      </c>
      <c r="R54">
        <v>53</v>
      </c>
      <c r="S54" s="3">
        <f t="shared" si="25"/>
        <v>33.93087360255759</v>
      </c>
      <c r="V54">
        <v>53</v>
      </c>
      <c r="W54" s="3">
        <f t="shared" si="27"/>
        <v>-27.495009609553613</v>
      </c>
      <c r="AB54">
        <v>53</v>
      </c>
      <c r="AC54" s="3">
        <f t="shared" si="30"/>
        <v>-5.2884880399072305</v>
      </c>
      <c r="AD54">
        <v>50.2</v>
      </c>
      <c r="AE54" s="3">
        <f t="shared" si="31"/>
        <v>-16.296712243353753</v>
      </c>
      <c r="AF54">
        <v>38.5</v>
      </c>
      <c r="AG54" s="3">
        <f t="shared" si="32"/>
        <v>55.597261003857177</v>
      </c>
      <c r="AH54" s="5">
        <v>48</v>
      </c>
      <c r="AI54" s="3">
        <f t="shared" si="33"/>
        <v>7.0027622910618907</v>
      </c>
      <c r="AJ54">
        <v>48</v>
      </c>
      <c r="AK54" s="3">
        <f t="shared" si="34"/>
        <v>-14.631297108934019</v>
      </c>
    </row>
    <row r="55" spans="8:37" ht="12">
      <c r="N55">
        <v>70</v>
      </c>
      <c r="O55" s="3">
        <f t="shared" si="23"/>
        <v>11.604617036107712</v>
      </c>
      <c r="S55" s="7"/>
      <c r="V55">
        <v>54.5</v>
      </c>
      <c r="W55" s="3">
        <f t="shared" si="27"/>
        <v>-6.248865820353056</v>
      </c>
      <c r="AB55">
        <v>53.5</v>
      </c>
      <c r="AC55" s="3">
        <f t="shared" si="30"/>
        <v>0.88141467331784262</v>
      </c>
      <c r="AD55">
        <v>49</v>
      </c>
      <c r="AE55" s="3">
        <f t="shared" si="31"/>
        <v>-36.000545686199651</v>
      </c>
      <c r="AF55">
        <v>36</v>
      </c>
      <c r="AG55" s="3">
        <f t="shared" si="32"/>
        <v>5.0542964548961073</v>
      </c>
      <c r="AH55" s="5">
        <v>52</v>
      </c>
      <c r="AI55" s="3">
        <f t="shared" si="33"/>
        <v>52.154901242386075</v>
      </c>
    </row>
    <row r="56" spans="8:37" ht="12">
      <c r="S56" s="7"/>
      <c r="V56">
        <v>54</v>
      </c>
      <c r="W56" s="3">
        <f t="shared" si="27"/>
        <v>-13.330913750086573</v>
      </c>
      <c r="AB56">
        <v>55</v>
      </c>
      <c r="AC56" s="3">
        <f t="shared" si="30"/>
        <v>19.391122812993061</v>
      </c>
      <c r="AD56">
        <v>49.5</v>
      </c>
      <c r="AE56" s="3">
        <f t="shared" si="31"/>
        <v>-27.790615085013883</v>
      </c>
      <c r="AF56">
        <v>36</v>
      </c>
      <c r="AG56" s="3">
        <f t="shared" si="32"/>
        <v>5.0542964548961073</v>
      </c>
      <c r="AH56" s="5">
        <v>51</v>
      </c>
      <c r="AI56" s="3">
        <f t="shared" si="33"/>
        <v>40.866866504555027</v>
      </c>
    </row>
    <row r="57" spans="8:37" ht="12">
      <c r="S57" s="7"/>
      <c r="V57">
        <v>55</v>
      </c>
      <c r="W57" s="3">
        <f t="shared" si="27"/>
        <v>0.83318210938046111</v>
      </c>
      <c r="AB57">
        <v>56</v>
      </c>
      <c r="AC57" s="3">
        <f t="shared" si="30"/>
        <v>31.730928239443205</v>
      </c>
      <c r="AD57">
        <v>54</v>
      </c>
      <c r="AE57" s="3">
        <f t="shared" si="31"/>
        <v>46.09876032565807</v>
      </c>
      <c r="AF57">
        <v>37.5</v>
      </c>
      <c r="AG57" s="3">
        <f t="shared" si="32"/>
        <v>35.380075184272755</v>
      </c>
      <c r="AH57" s="5">
        <v>51</v>
      </c>
      <c r="AI57" s="3">
        <f t="shared" si="33"/>
        <v>40.866866504555027</v>
      </c>
    </row>
    <row r="58" spans="8:37" ht="12">
      <c r="S58" s="7"/>
      <c r="V58">
        <v>52.5</v>
      </c>
      <c r="W58" s="3">
        <f t="shared" si="27"/>
        <v>-34.577057539287125</v>
      </c>
      <c r="AB58">
        <v>52.5</v>
      </c>
      <c r="AC58" s="3">
        <f t="shared" si="30"/>
        <v>-11.458390753132305</v>
      </c>
      <c r="AD58">
        <v>51</v>
      </c>
      <c r="AE58" s="3">
        <f t="shared" si="31"/>
        <v>-3.1608232814565644</v>
      </c>
      <c r="AF58">
        <v>36</v>
      </c>
      <c r="AG58" s="3">
        <f t="shared" si="32"/>
        <v>5.0542964548961073</v>
      </c>
      <c r="AH58" s="5">
        <v>49</v>
      </c>
      <c r="AI58" s="3">
        <f t="shared" si="33"/>
        <v>18.290797028892936</v>
      </c>
    </row>
    <row r="59" spans="8:37" ht="12">
      <c r="L59" s="14"/>
      <c r="S59" s="7"/>
      <c r="V59">
        <v>53</v>
      </c>
      <c r="W59" s="3">
        <f t="shared" si="27"/>
        <v>-27.495009609553613</v>
      </c>
      <c r="AB59">
        <v>54</v>
      </c>
      <c r="AC59" s="3">
        <f t="shared" si="30"/>
        <v>7.051317386542916</v>
      </c>
      <c r="AD59">
        <v>50</v>
      </c>
      <c r="AE59" s="3">
        <f t="shared" si="31"/>
        <v>-19.580684483828108</v>
      </c>
      <c r="AF59">
        <v>34.5</v>
      </c>
      <c r="AG59" s="3">
        <f t="shared" si="32"/>
        <v>-25.27148227448054</v>
      </c>
      <c r="AH59" s="5">
        <v>51.5</v>
      </c>
      <c r="AI59" s="3">
        <f t="shared" si="33"/>
        <v>46.510883873470547</v>
      </c>
    </row>
    <row r="60" spans="8:37" ht="12">
      <c r="L60" s="14"/>
      <c r="S60" s="7"/>
      <c r="V60">
        <v>56</v>
      </c>
      <c r="W60" s="3">
        <f t="shared" si="27"/>
        <v>14.997277968847497</v>
      </c>
      <c r="AB60">
        <v>55</v>
      </c>
      <c r="AC60" s="3">
        <f t="shared" si="30"/>
        <v>19.391122812993061</v>
      </c>
      <c r="AD60">
        <v>51</v>
      </c>
      <c r="AE60" s="3">
        <f t="shared" si="31"/>
        <v>-3.1608232814565644</v>
      </c>
      <c r="AF60">
        <v>37</v>
      </c>
      <c r="AG60" s="3">
        <f t="shared" si="32"/>
        <v>25.27148227448054</v>
      </c>
      <c r="AH60" s="5">
        <v>47</v>
      </c>
      <c r="AI60" s="3">
        <f t="shared" si="33"/>
        <v>-4.285272446769155</v>
      </c>
    </row>
    <row r="61" spans="8:37" ht="12">
      <c r="S61" s="7"/>
      <c r="V61">
        <v>56</v>
      </c>
      <c r="W61" s="3">
        <f t="shared" si="27"/>
        <v>14.997277968847497</v>
      </c>
      <c r="AB61">
        <v>53.5</v>
      </c>
      <c r="AC61" s="3">
        <f t="shared" si="30"/>
        <v>0.88141467331784262</v>
      </c>
      <c r="AD61">
        <v>51.5</v>
      </c>
      <c r="AE61" s="3">
        <f t="shared" si="31"/>
        <v>5.0491073197292078</v>
      </c>
      <c r="AF61">
        <v>35</v>
      </c>
      <c r="AG61" s="3">
        <f t="shared" si="32"/>
        <v>-15.162889364688322</v>
      </c>
      <c r="AH61" s="5">
        <v>49</v>
      </c>
      <c r="AI61" s="3">
        <f t="shared" si="33"/>
        <v>18.290797028892936</v>
      </c>
    </row>
    <row r="62" spans="8:37" ht="12">
      <c r="L62" s="13"/>
      <c r="S62" s="7"/>
      <c r="V62">
        <v>52</v>
      </c>
      <c r="W62" s="3">
        <f t="shared" si="27"/>
        <v>-41.659105469020638</v>
      </c>
      <c r="AB62">
        <v>54</v>
      </c>
      <c r="AC62" s="3">
        <f t="shared" si="30"/>
        <v>7.051317386542916</v>
      </c>
      <c r="AD62">
        <v>50</v>
      </c>
      <c r="AE62" s="3">
        <f t="shared" si="31"/>
        <v>-19.580684483828108</v>
      </c>
      <c r="AF62">
        <v>35</v>
      </c>
      <c r="AG62" s="3">
        <f t="shared" si="32"/>
        <v>-15.162889364688322</v>
      </c>
      <c r="AH62" s="5">
        <v>48</v>
      </c>
      <c r="AI62" s="3">
        <f t="shared" si="33"/>
        <v>7.0027622910618907</v>
      </c>
    </row>
    <row r="63" spans="8:37">
      <c r="L63" s="10"/>
      <c r="S63" s="7"/>
      <c r="V63">
        <v>55.5</v>
      </c>
      <c r="W63" s="3">
        <f t="shared" si="27"/>
        <v>7.915230039113978</v>
      </c>
      <c r="AB63">
        <v>53.5</v>
      </c>
      <c r="AC63" s="3">
        <f t="shared" si="30"/>
        <v>0.88141467331784262</v>
      </c>
      <c r="AD63">
        <v>53</v>
      </c>
      <c r="AE63" s="3">
        <f t="shared" si="31"/>
        <v>29.678899123286524</v>
      </c>
      <c r="AF63">
        <v>34</v>
      </c>
      <c r="AG63" s="3">
        <f t="shared" si="32"/>
        <v>-35.380075184272755</v>
      </c>
      <c r="AH63">
        <v>46</v>
      </c>
      <c r="AI63" s="3">
        <f t="shared" si="33"/>
        <v>-15.5733071846002</v>
      </c>
    </row>
    <row r="64" spans="8:37">
      <c r="L64" s="10"/>
      <c r="S64" s="7"/>
      <c r="V64">
        <v>54</v>
      </c>
      <c r="W64" s="3">
        <f t="shared" si="27"/>
        <v>-13.330913750086573</v>
      </c>
      <c r="AB64">
        <v>50</v>
      </c>
      <c r="AC64" s="3">
        <f t="shared" si="30"/>
        <v>-42.307904319257666</v>
      </c>
      <c r="AD64">
        <v>51</v>
      </c>
      <c r="AE64" s="3">
        <f t="shared" si="31"/>
        <v>-3.1608232814565644</v>
      </c>
      <c r="AF64">
        <v>34</v>
      </c>
      <c r="AG64" s="3">
        <f t="shared" si="32"/>
        <v>-35.380075184272755</v>
      </c>
      <c r="AH64">
        <v>48.5</v>
      </c>
      <c r="AI64" s="3">
        <f t="shared" si="33"/>
        <v>12.646779659977414</v>
      </c>
    </row>
    <row r="65" spans="12:35">
      <c r="S65" s="7"/>
      <c r="V65">
        <v>53</v>
      </c>
      <c r="W65" s="3">
        <f t="shared" si="27"/>
        <v>-27.495009609553613</v>
      </c>
      <c r="AB65">
        <v>53.5</v>
      </c>
      <c r="AC65" s="3">
        <f t="shared" si="30"/>
        <v>0.88141467331784262</v>
      </c>
      <c r="AD65">
        <v>52</v>
      </c>
      <c r="AE65" s="3">
        <f t="shared" si="31"/>
        <v>13.259037920914979</v>
      </c>
      <c r="AF65">
        <v>36</v>
      </c>
      <c r="AG65" s="3">
        <f t="shared" si="32"/>
        <v>5.0542964548961073</v>
      </c>
      <c r="AH65">
        <v>46</v>
      </c>
      <c r="AI65" s="3">
        <f t="shared" si="33"/>
        <v>-15.5733071846002</v>
      </c>
    </row>
    <row r="66" spans="12:35">
      <c r="L66" s="14"/>
      <c r="S66" s="7"/>
      <c r="V66">
        <v>58</v>
      </c>
      <c r="W66" s="3">
        <f t="shared" si="27"/>
        <v>43.325469687781563</v>
      </c>
      <c r="AB66">
        <v>53.5</v>
      </c>
      <c r="AC66" s="3">
        <f t="shared" si="30"/>
        <v>0.88141467331784262</v>
      </c>
      <c r="AD66">
        <v>49.5</v>
      </c>
      <c r="AE66" s="3">
        <f t="shared" si="31"/>
        <v>-27.790615085013883</v>
      </c>
      <c r="AF66">
        <v>35.5</v>
      </c>
      <c r="AG66" s="3">
        <f t="shared" si="32"/>
        <v>-5.0542964548961073</v>
      </c>
      <c r="AH66">
        <v>45</v>
      </c>
      <c r="AI66" s="3">
        <f t="shared" si="33"/>
        <v>-26.861341922431247</v>
      </c>
    </row>
    <row r="67" spans="12:35">
      <c r="S67" s="7"/>
      <c r="V67">
        <v>56.5</v>
      </c>
      <c r="W67" s="3">
        <f t="shared" si="27"/>
        <v>22.079325898581015</v>
      </c>
      <c r="AB67">
        <v>50</v>
      </c>
      <c r="AC67" s="3">
        <f t="shared" si="30"/>
        <v>-42.307904319257666</v>
      </c>
      <c r="AD67">
        <v>51</v>
      </c>
      <c r="AE67" s="3">
        <f t="shared" si="31"/>
        <v>-3.1608232814565644</v>
      </c>
      <c r="AF67">
        <v>39</v>
      </c>
      <c r="AG67" s="3">
        <f t="shared" si="32"/>
        <v>65.705853913649392</v>
      </c>
      <c r="AH67">
        <v>44</v>
      </c>
      <c r="AI67" s="3">
        <f t="shared" si="33"/>
        <v>-38.149376660262291</v>
      </c>
    </row>
    <row r="68" spans="12:35">
      <c r="L68" s="10"/>
      <c r="S68" s="7"/>
      <c r="V68">
        <v>55</v>
      </c>
      <c r="W68" s="3">
        <f t="shared" si="27"/>
        <v>0.83318210938046111</v>
      </c>
      <c r="AB68">
        <v>55</v>
      </c>
      <c r="AC68" s="3">
        <f t="shared" si="30"/>
        <v>19.391122812993061</v>
      </c>
      <c r="AF68">
        <v>36</v>
      </c>
      <c r="AG68" s="3">
        <f t="shared" si="32"/>
        <v>5.0542964548961073</v>
      </c>
      <c r="AH68">
        <v>49</v>
      </c>
      <c r="AI68" s="3">
        <f t="shared" si="33"/>
        <v>18.290797028892936</v>
      </c>
    </row>
    <row r="69" spans="12:35">
      <c r="S69" s="7"/>
      <c r="V69">
        <v>54.5</v>
      </c>
      <c r="W69" s="3">
        <f t="shared" si="27"/>
        <v>-6.248865820353056</v>
      </c>
      <c r="AB69">
        <v>54</v>
      </c>
      <c r="AC69" s="3">
        <f t="shared" si="30"/>
        <v>7.051317386542916</v>
      </c>
      <c r="AF69">
        <v>34</v>
      </c>
      <c r="AG69" s="3">
        <f t="shared" si="32"/>
        <v>-35.380075184272755</v>
      </c>
      <c r="AH69">
        <v>48</v>
      </c>
      <c r="AI69" s="3">
        <f t="shared" si="33"/>
        <v>7.0027622910618907</v>
      </c>
    </row>
    <row r="70" spans="12:35">
      <c r="V70">
        <v>55.5</v>
      </c>
      <c r="W70" s="3">
        <f t="shared" si="27"/>
        <v>7.915230039113978</v>
      </c>
      <c r="AF70">
        <v>35.5</v>
      </c>
      <c r="AG70" s="3">
        <f t="shared" si="32"/>
        <v>-5.0542964548961073</v>
      </c>
      <c r="AH70">
        <v>45</v>
      </c>
      <c r="AI70" s="3">
        <f t="shared" si="33"/>
        <v>-26.861341922431247</v>
      </c>
    </row>
    <row r="71" spans="12:35">
      <c r="V71">
        <v>53.5</v>
      </c>
      <c r="W71" s="3">
        <f t="shared" si="27"/>
        <v>-20.412961679820089</v>
      </c>
      <c r="AF71">
        <v>35</v>
      </c>
      <c r="AG71" s="3">
        <f t="shared" si="32"/>
        <v>-15.162889364688322</v>
      </c>
      <c r="AH71">
        <v>45</v>
      </c>
      <c r="AI71" s="3">
        <f t="shared" si="33"/>
        <v>-26.861341922431247</v>
      </c>
    </row>
    <row r="72" spans="12:35">
      <c r="V72">
        <v>51.5</v>
      </c>
      <c r="W72" s="3">
        <f t="shared" si="27"/>
        <v>-48.741153398754165</v>
      </c>
      <c r="AF72">
        <v>36</v>
      </c>
      <c r="AG72" s="3">
        <f t="shared" si="32"/>
        <v>5.0542964548961073</v>
      </c>
      <c r="AH72">
        <v>47</v>
      </c>
      <c r="AI72" s="3">
        <f t="shared" si="33"/>
        <v>-4.285272446769155</v>
      </c>
    </row>
    <row r="73" spans="12:35">
      <c r="V73">
        <v>55</v>
      </c>
      <c r="W73" s="3">
        <f t="shared" si="27"/>
        <v>0.83318210938046111</v>
      </c>
      <c r="AF73">
        <v>36</v>
      </c>
      <c r="AG73" s="3">
        <f t="shared" si="32"/>
        <v>5.0542964548961073</v>
      </c>
      <c r="AH73">
        <v>45</v>
      </c>
      <c r="AI73" s="3">
        <f t="shared" si="33"/>
        <v>-26.861341922431247</v>
      </c>
    </row>
    <row r="74" spans="12:35">
      <c r="V74">
        <v>54.5</v>
      </c>
      <c r="W74" s="3">
        <f t="shared" si="27"/>
        <v>-6.248865820353056</v>
      </c>
      <c r="AF74">
        <v>35.5</v>
      </c>
      <c r="AG74" s="3">
        <f t="shared" si="32"/>
        <v>-5.0542964548961073</v>
      </c>
      <c r="AH74">
        <v>45.5</v>
      </c>
      <c r="AI74" s="3">
        <f t="shared" si="33"/>
        <v>-21.217324553515724</v>
      </c>
    </row>
    <row r="75" spans="12:35">
      <c r="V75">
        <v>53</v>
      </c>
      <c r="W75" s="3">
        <f t="shared" si="27"/>
        <v>-27.495009609553613</v>
      </c>
      <c r="AF75">
        <v>34.5</v>
      </c>
      <c r="AG75" s="3">
        <f t="shared" si="32"/>
        <v>-25.27148227448054</v>
      </c>
      <c r="AH75">
        <v>47.5</v>
      </c>
      <c r="AI75" s="3">
        <f t="shared" si="33"/>
        <v>1.3587449221463683</v>
      </c>
    </row>
    <row r="76" spans="12:35">
      <c r="V76">
        <v>53</v>
      </c>
      <c r="W76" s="3">
        <f t="shared" si="27"/>
        <v>-27.495009609553613</v>
      </c>
      <c r="AF76">
        <v>34.5</v>
      </c>
      <c r="AG76" s="3">
        <f t="shared" si="32"/>
        <v>-25.27148227448054</v>
      </c>
      <c r="AH76">
        <v>47</v>
      </c>
      <c r="AI76" s="3">
        <f t="shared" si="33"/>
        <v>-4.285272446769155</v>
      </c>
    </row>
    <row r="77" spans="12:35">
      <c r="V77">
        <v>54.5</v>
      </c>
      <c r="W77" s="3">
        <f t="shared" si="27"/>
        <v>-6.248865820353056</v>
      </c>
      <c r="AF77">
        <v>34.5</v>
      </c>
      <c r="AG77" s="3">
        <f t="shared" si="32"/>
        <v>-25.27148227448054</v>
      </c>
      <c r="AH77">
        <v>47</v>
      </c>
      <c r="AI77" s="3">
        <f t="shared" si="33"/>
        <v>-4.285272446769155</v>
      </c>
    </row>
    <row r="78" spans="12:35">
      <c r="V78">
        <v>56</v>
      </c>
      <c r="W78" s="3">
        <f t="shared" si="27"/>
        <v>14.997277968847497</v>
      </c>
      <c r="AF78">
        <v>37</v>
      </c>
      <c r="AG78" s="3">
        <f t="shared" si="32"/>
        <v>25.27148227448054</v>
      </c>
      <c r="AH78">
        <v>47</v>
      </c>
      <c r="AI78" s="3">
        <f t="shared" si="33"/>
        <v>-4.285272446769155</v>
      </c>
    </row>
    <row r="79" spans="12:35">
      <c r="V79">
        <v>56</v>
      </c>
      <c r="W79" s="3">
        <f t="shared" si="27"/>
        <v>14.997277968847497</v>
      </c>
      <c r="AF79">
        <v>35</v>
      </c>
      <c r="AG79" s="3">
        <f t="shared" si="32"/>
        <v>-15.162889364688322</v>
      </c>
      <c r="AH79">
        <v>44</v>
      </c>
      <c r="AI79" s="3">
        <f t="shared" si="33"/>
        <v>-38.149376660262291</v>
      </c>
    </row>
    <row r="80" spans="12:35">
      <c r="V80">
        <v>53.5</v>
      </c>
      <c r="W80" s="3">
        <f t="shared" si="27"/>
        <v>-20.412961679820089</v>
      </c>
      <c r="AF80">
        <v>37.5</v>
      </c>
      <c r="AG80" s="3">
        <f t="shared" si="32"/>
        <v>35.380075184272755</v>
      </c>
      <c r="AH80">
        <v>44</v>
      </c>
      <c r="AI80" s="3">
        <f t="shared" si="33"/>
        <v>-38.149376660262291</v>
      </c>
    </row>
    <row r="81" spans="22:35">
      <c r="V81">
        <v>57</v>
      </c>
      <c r="W81" s="3">
        <f t="shared" si="27"/>
        <v>29.161373828314531</v>
      </c>
      <c r="AF81">
        <v>34.5</v>
      </c>
      <c r="AG81" s="3">
        <f t="shared" si="32"/>
        <v>-25.27148227448054</v>
      </c>
      <c r="AH81">
        <v>44</v>
      </c>
      <c r="AI81" s="3">
        <f t="shared" si="33"/>
        <v>-38.149376660262291</v>
      </c>
    </row>
    <row r="82" spans="22:35">
      <c r="V82">
        <v>54.5</v>
      </c>
      <c r="W82" s="3">
        <f t="shared" si="27"/>
        <v>-6.248865820353056</v>
      </c>
      <c r="AF82">
        <v>35.5</v>
      </c>
      <c r="AG82" s="3">
        <f t="shared" si="32"/>
        <v>-5.0542964548961073</v>
      </c>
    </row>
    <row r="83" spans="22:35">
      <c r="V83">
        <v>57</v>
      </c>
      <c r="W83" s="3">
        <f t="shared" si="27"/>
        <v>29.161373828314531</v>
      </c>
      <c r="AF83">
        <v>38</v>
      </c>
      <c r="AG83" s="3">
        <f t="shared" si="32"/>
        <v>45.488668094064963</v>
      </c>
    </row>
    <row r="84" spans="22:35">
      <c r="V84">
        <v>53</v>
      </c>
      <c r="W84" s="3">
        <f t="shared" si="27"/>
        <v>-27.495009609553613</v>
      </c>
      <c r="AF84">
        <v>35</v>
      </c>
      <c r="AG84" s="3">
        <f t="shared" si="32"/>
        <v>-15.162889364688322</v>
      </c>
    </row>
    <row r="85" spans="22:35">
      <c r="V85">
        <v>55</v>
      </c>
      <c r="W85" s="3">
        <f t="shared" si="27"/>
        <v>0.83318210938046111</v>
      </c>
      <c r="AF85">
        <v>35</v>
      </c>
      <c r="AG85" s="3">
        <f t="shared" si="32"/>
        <v>-15.162889364688322</v>
      </c>
    </row>
    <row r="86" spans="22:35">
      <c r="V86">
        <v>52.5</v>
      </c>
      <c r="W86" s="3">
        <f t="shared" si="27"/>
        <v>-34.577057539287125</v>
      </c>
      <c r="AF86">
        <v>37.5</v>
      </c>
      <c r="AG86" s="3">
        <f t="shared" si="32"/>
        <v>35.380075184272755</v>
      </c>
    </row>
    <row r="87" spans="22:35">
      <c r="V87">
        <v>57.5</v>
      </c>
      <c r="W87" s="3">
        <f t="shared" si="27"/>
        <v>36.243421758048051</v>
      </c>
      <c r="AF87">
        <v>34</v>
      </c>
      <c r="AG87" s="3">
        <f t="shared" si="32"/>
        <v>-35.380075184272755</v>
      </c>
    </row>
    <row r="88" spans="22:35">
      <c r="V88">
        <v>55</v>
      </c>
      <c r="W88" s="3">
        <f t="shared" si="27"/>
        <v>0.83318210938046111</v>
      </c>
      <c r="AF88">
        <v>36.5</v>
      </c>
      <c r="AG88" s="3">
        <f t="shared" si="32"/>
        <v>15.162889364688322</v>
      </c>
    </row>
    <row r="89" spans="22:35">
      <c r="V89">
        <v>56</v>
      </c>
      <c r="W89" s="3">
        <f t="shared" si="27"/>
        <v>14.997277968847497</v>
      </c>
      <c r="AF89">
        <v>37.5</v>
      </c>
      <c r="AG89" s="3">
        <f t="shared" si="32"/>
        <v>35.380075184272755</v>
      </c>
    </row>
    <row r="90" spans="22:35">
      <c r="V90">
        <v>58</v>
      </c>
      <c r="W90" s="3">
        <f t="shared" si="27"/>
        <v>43.325469687781563</v>
      </c>
      <c r="AF90">
        <v>36</v>
      </c>
      <c r="AG90" s="3">
        <f t="shared" si="32"/>
        <v>5.0542964548961073</v>
      </c>
    </row>
    <row r="91" spans="22:35">
      <c r="V91">
        <v>54</v>
      </c>
      <c r="W91" s="3">
        <f t="shared" si="27"/>
        <v>-13.330913750086573</v>
      </c>
      <c r="AF91">
        <v>34</v>
      </c>
      <c r="AG91" s="3">
        <f t="shared" si="32"/>
        <v>-35.380075184272755</v>
      </c>
    </row>
    <row r="92" spans="22:35">
      <c r="V92">
        <v>56</v>
      </c>
      <c r="W92" s="3">
        <f t="shared" si="27"/>
        <v>14.997277968847497</v>
      </c>
      <c r="AF92">
        <v>35</v>
      </c>
      <c r="AG92" s="3">
        <f t="shared" si="32"/>
        <v>-15.162889364688322</v>
      </c>
    </row>
    <row r="93" spans="22:35">
      <c r="V93">
        <v>56</v>
      </c>
      <c r="W93" s="3">
        <f t="shared" ref="W93:W129" si="35">((V93-V$3)/(2*V$4))*50</f>
        <v>14.997277968847497</v>
      </c>
      <c r="AF93">
        <v>36</v>
      </c>
      <c r="AG93" s="3">
        <f t="shared" ref="AG93:AG101" si="36">((AF93-AF$3)/(2*AF$4))*50</f>
        <v>5.0542964548961073</v>
      </c>
    </row>
    <row r="94" spans="22:35">
      <c r="V94">
        <v>54.5</v>
      </c>
      <c r="W94" s="3">
        <f t="shared" si="35"/>
        <v>-6.248865820353056</v>
      </c>
      <c r="AF94">
        <v>36</v>
      </c>
      <c r="AG94" s="3">
        <f t="shared" si="36"/>
        <v>5.0542964548961073</v>
      </c>
    </row>
    <row r="95" spans="22:35">
      <c r="V95">
        <v>57</v>
      </c>
      <c r="W95" s="3">
        <f t="shared" si="35"/>
        <v>29.161373828314531</v>
      </c>
      <c r="AF95">
        <v>35</v>
      </c>
      <c r="AG95" s="3">
        <f t="shared" si="36"/>
        <v>-15.162889364688322</v>
      </c>
    </row>
    <row r="96" spans="22:35">
      <c r="V96">
        <v>54.5</v>
      </c>
      <c r="W96" s="3">
        <f t="shared" si="35"/>
        <v>-6.248865820353056</v>
      </c>
      <c r="AF96">
        <v>35.5</v>
      </c>
      <c r="AG96" s="3">
        <f t="shared" si="36"/>
        <v>-5.0542964548961073</v>
      </c>
    </row>
    <row r="97" spans="22:33">
      <c r="V97">
        <v>56</v>
      </c>
      <c r="W97" s="3">
        <f t="shared" si="35"/>
        <v>14.997277968847497</v>
      </c>
      <c r="AF97">
        <v>35</v>
      </c>
      <c r="AG97" s="3">
        <f t="shared" si="36"/>
        <v>-15.162889364688322</v>
      </c>
    </row>
    <row r="98" spans="22:33">
      <c r="V98">
        <v>52</v>
      </c>
      <c r="W98" s="3">
        <f t="shared" si="35"/>
        <v>-41.659105469020638</v>
      </c>
      <c r="AF98">
        <v>33.5</v>
      </c>
      <c r="AG98" s="3">
        <f t="shared" si="36"/>
        <v>-45.488668094064963</v>
      </c>
    </row>
    <row r="99" spans="22:33">
      <c r="V99">
        <v>55</v>
      </c>
      <c r="W99" s="3">
        <f t="shared" si="35"/>
        <v>0.83318210938046111</v>
      </c>
      <c r="AF99">
        <v>35</v>
      </c>
      <c r="AG99" s="3">
        <f t="shared" si="36"/>
        <v>-15.162889364688322</v>
      </c>
    </row>
    <row r="100" spans="22:33">
      <c r="V100">
        <v>52</v>
      </c>
      <c r="W100" s="3">
        <f t="shared" si="35"/>
        <v>-41.659105469020638</v>
      </c>
      <c r="AF100">
        <v>37</v>
      </c>
      <c r="AG100" s="3">
        <f t="shared" si="36"/>
        <v>25.27148227448054</v>
      </c>
    </row>
    <row r="101" spans="22:33">
      <c r="V101">
        <v>56.5</v>
      </c>
      <c r="W101" s="3">
        <f t="shared" si="35"/>
        <v>22.079325898581015</v>
      </c>
      <c r="AF101">
        <v>36</v>
      </c>
      <c r="AG101" s="3">
        <f t="shared" si="36"/>
        <v>5.0542964548961073</v>
      </c>
    </row>
    <row r="102" spans="22:33">
      <c r="V102">
        <v>56</v>
      </c>
      <c r="W102" s="3">
        <f t="shared" si="35"/>
        <v>14.997277968847497</v>
      </c>
    </row>
    <row r="103" spans="22:33" ht="12">
      <c r="V103" s="5">
        <v>54.5</v>
      </c>
      <c r="W103" s="3">
        <f t="shared" si="35"/>
        <v>-6.248865820353056</v>
      </c>
    </row>
    <row r="104" spans="22:33">
      <c r="V104">
        <v>55</v>
      </c>
      <c r="W104" s="3">
        <f t="shared" si="35"/>
        <v>0.83318210938046111</v>
      </c>
    </row>
    <row r="105" spans="22:33">
      <c r="V105">
        <v>55</v>
      </c>
      <c r="W105" s="3">
        <f t="shared" si="35"/>
        <v>0.83318210938046111</v>
      </c>
    </row>
    <row r="106" spans="22:33">
      <c r="V106">
        <v>55</v>
      </c>
      <c r="W106" s="3">
        <f t="shared" si="35"/>
        <v>0.83318210938046111</v>
      </c>
    </row>
    <row r="107" spans="22:33">
      <c r="V107">
        <v>53</v>
      </c>
      <c r="W107" s="3">
        <f t="shared" si="35"/>
        <v>-27.495009609553613</v>
      </c>
    </row>
    <row r="108" spans="22:33">
      <c r="V108">
        <v>55</v>
      </c>
      <c r="W108" s="3">
        <f t="shared" si="35"/>
        <v>0.83318210938046111</v>
      </c>
    </row>
    <row r="109" spans="22:33">
      <c r="V109">
        <v>58</v>
      </c>
      <c r="W109" s="3">
        <f t="shared" si="35"/>
        <v>43.325469687781563</v>
      </c>
    </row>
    <row r="110" spans="22:33">
      <c r="V110">
        <v>55.5</v>
      </c>
      <c r="W110" s="3">
        <f t="shared" si="35"/>
        <v>7.915230039113978</v>
      </c>
    </row>
    <row r="111" spans="22:33">
      <c r="V111">
        <v>58</v>
      </c>
      <c r="W111" s="3">
        <f t="shared" si="35"/>
        <v>43.325469687781563</v>
      </c>
    </row>
    <row r="112" spans="22:33">
      <c r="V112">
        <v>53</v>
      </c>
      <c r="W112" s="3">
        <f t="shared" si="35"/>
        <v>-27.495009609553613</v>
      </c>
    </row>
    <row r="113" spans="22:23">
      <c r="V113">
        <v>51</v>
      </c>
      <c r="W113" s="3">
        <f t="shared" si="35"/>
        <v>-55.823201328487684</v>
      </c>
    </row>
    <row r="114" spans="22:23">
      <c r="V114">
        <v>57</v>
      </c>
      <c r="W114" s="3">
        <f t="shared" si="35"/>
        <v>29.161373828314531</v>
      </c>
    </row>
    <row r="115" spans="22:23">
      <c r="V115">
        <v>56</v>
      </c>
      <c r="W115" s="3">
        <f t="shared" si="35"/>
        <v>14.997277968847497</v>
      </c>
    </row>
    <row r="116" spans="22:23">
      <c r="V116">
        <v>56</v>
      </c>
      <c r="W116" s="3">
        <f t="shared" si="35"/>
        <v>14.997277968847497</v>
      </c>
    </row>
    <row r="117" spans="22:23">
      <c r="V117">
        <v>53</v>
      </c>
      <c r="W117" s="3">
        <f t="shared" si="35"/>
        <v>-27.495009609553613</v>
      </c>
    </row>
    <row r="118" spans="22:23">
      <c r="V118">
        <v>56.5</v>
      </c>
      <c r="W118" s="3">
        <f t="shared" si="35"/>
        <v>22.079325898581015</v>
      </c>
    </row>
    <row r="119" spans="22:23">
      <c r="V119">
        <v>54</v>
      </c>
      <c r="W119" s="3">
        <f t="shared" si="35"/>
        <v>-13.330913750086573</v>
      </c>
    </row>
    <row r="120" spans="22:23">
      <c r="V120">
        <v>53</v>
      </c>
      <c r="W120" s="3">
        <f t="shared" si="35"/>
        <v>-27.495009609553613</v>
      </c>
    </row>
    <row r="121" spans="22:23">
      <c r="V121">
        <v>55.5</v>
      </c>
      <c r="W121" s="3">
        <f t="shared" si="35"/>
        <v>7.915230039113978</v>
      </c>
    </row>
    <row r="122" spans="22:23">
      <c r="V122">
        <v>55</v>
      </c>
      <c r="W122" s="3">
        <f t="shared" si="35"/>
        <v>0.83318210938046111</v>
      </c>
    </row>
    <row r="123" spans="22:23">
      <c r="V123">
        <v>53</v>
      </c>
      <c r="W123" s="3">
        <f t="shared" si="35"/>
        <v>-27.495009609553613</v>
      </c>
    </row>
    <row r="124" spans="22:23">
      <c r="V124">
        <v>54</v>
      </c>
      <c r="W124" s="3">
        <f t="shared" si="35"/>
        <v>-13.330913750086573</v>
      </c>
    </row>
    <row r="125" spans="22:23">
      <c r="V125">
        <v>55</v>
      </c>
      <c r="W125" s="3">
        <f t="shared" si="35"/>
        <v>0.83318210938046111</v>
      </c>
    </row>
    <row r="126" spans="22:23">
      <c r="V126">
        <v>55</v>
      </c>
      <c r="W126" s="3">
        <f t="shared" si="35"/>
        <v>0.83318210938046111</v>
      </c>
    </row>
    <row r="127" spans="22:23">
      <c r="V127">
        <v>54</v>
      </c>
      <c r="W127" s="3">
        <f t="shared" si="35"/>
        <v>-13.330913750086573</v>
      </c>
    </row>
    <row r="128" spans="22:23">
      <c r="V128">
        <v>55</v>
      </c>
      <c r="W128" s="3">
        <f t="shared" si="35"/>
        <v>0.83318210938046111</v>
      </c>
    </row>
    <row r="129" spans="22:23">
      <c r="V129">
        <v>55</v>
      </c>
      <c r="W129" s="3">
        <f t="shared" si="35"/>
        <v>0.83318210938046111</v>
      </c>
    </row>
  </sheetData>
  <phoneticPr fontId="4" type="noConversion"/>
  <pageMargins left="0.6" right="0.75" top="1.38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9"/>
  <sheetViews>
    <sheetView workbookViewId="0"/>
  </sheetViews>
  <sheetFormatPr baseColWidth="10" defaultColWidth="6.375" defaultRowHeight="15.6"/>
  <cols>
    <col min="1" max="1" width="22.875" style="18" bestFit="1" customWidth="1"/>
    <col min="2" max="2" width="5.75" style="18" bestFit="1" customWidth="1"/>
    <col min="3" max="3" width="9.5" style="18" bestFit="1" customWidth="1"/>
    <col min="4" max="4" width="10.25" style="18" bestFit="1" customWidth="1"/>
    <col min="5" max="5" width="14.625" style="18" bestFit="1" customWidth="1"/>
    <col min="6" max="6" width="10.25" style="18" bestFit="1" customWidth="1"/>
    <col min="7" max="7" width="13.5" style="18" bestFit="1" customWidth="1"/>
    <col min="8" max="8" width="10.25" style="18" bestFit="1" customWidth="1"/>
    <col min="9" max="9" width="12.625" style="18" bestFit="1" customWidth="1"/>
    <col min="10" max="10" width="10.25" style="18" bestFit="1" customWidth="1"/>
    <col min="11" max="11" width="10.375" style="18" bestFit="1" customWidth="1"/>
    <col min="12" max="12" width="10.25" style="18" bestFit="1" customWidth="1"/>
    <col min="13" max="13" width="11.125" style="18" bestFit="1" customWidth="1"/>
    <col min="14" max="14" width="10.25" style="18" bestFit="1" customWidth="1"/>
    <col min="15" max="15" width="8.125" style="18" bestFit="1" customWidth="1"/>
    <col min="16" max="16" width="10.25" style="18" bestFit="1" customWidth="1"/>
    <col min="17" max="17" width="8.875" style="18" bestFit="1" customWidth="1"/>
    <col min="18" max="18" width="10.25" style="18" bestFit="1" customWidth="1"/>
    <col min="19" max="19" width="9.5" style="18" bestFit="1" customWidth="1"/>
    <col min="20" max="20" width="10.25" style="18" bestFit="1" customWidth="1"/>
    <col min="21" max="21" width="11.875" style="18" bestFit="1" customWidth="1"/>
    <col min="22" max="22" width="10.25" style="18" bestFit="1" customWidth="1"/>
    <col min="23" max="23" width="12" style="18" bestFit="1" customWidth="1"/>
    <col min="24" max="24" width="10.25" style="18" bestFit="1" customWidth="1"/>
    <col min="25" max="25" width="11.125" style="18" bestFit="1" customWidth="1"/>
    <col min="26" max="26" width="10.25" style="18" bestFit="1" customWidth="1"/>
    <col min="27" max="27" width="9.875" style="18" bestFit="1" customWidth="1"/>
    <col min="28" max="28" width="10.25" style="18" bestFit="1" customWidth="1"/>
    <col min="29" max="29" width="11.75" style="18" bestFit="1" customWidth="1"/>
    <col min="30" max="30" width="10.25" style="18" bestFit="1" customWidth="1"/>
    <col min="31" max="31" width="10.5" style="18" bestFit="1" customWidth="1"/>
    <col min="32" max="32" width="10.25" style="18" bestFit="1" customWidth="1"/>
    <col min="33" max="33" width="10.5" style="18" bestFit="1" customWidth="1"/>
    <col min="34" max="34" width="10.25" style="18" bestFit="1" customWidth="1"/>
    <col min="35" max="35" width="9.125" style="18" bestFit="1" customWidth="1"/>
    <col min="36" max="36" width="10.25" style="18" bestFit="1" customWidth="1"/>
    <col min="37" max="37" width="5.75" style="18" bestFit="1" customWidth="1"/>
    <col min="38" max="38" width="4.875" style="18" bestFit="1" customWidth="1"/>
    <col min="39" max="39" width="22.875" style="18" bestFit="1" customWidth="1"/>
    <col min="40" max="41" width="6.375" style="18"/>
    <col min="42" max="42" width="7.125" style="18" bestFit="1" customWidth="1"/>
    <col min="43" max="44" width="8.5" style="18" bestFit="1" customWidth="1"/>
    <col min="45" max="45" width="5" style="18" bestFit="1" customWidth="1"/>
    <col min="46" max="46" width="6.125" style="18" bestFit="1" customWidth="1"/>
    <col min="47" max="48" width="7.25" style="18" bestFit="1" customWidth="1"/>
    <col min="49" max="50" width="6.125" style="18" bestFit="1" customWidth="1"/>
    <col min="51" max="51" width="8.25" style="18" bestFit="1" customWidth="1"/>
    <col min="52" max="52" width="8.75" style="18" bestFit="1" customWidth="1"/>
    <col min="53" max="53" width="9.5" style="18" bestFit="1" customWidth="1"/>
    <col min="54" max="54" width="8.25" style="18" bestFit="1" customWidth="1"/>
    <col min="55" max="55" width="7" style="18" bestFit="1" customWidth="1"/>
    <col min="56" max="57" width="6.125" style="18" bestFit="1" customWidth="1"/>
    <col min="58" max="59" width="4.875" style="18" bestFit="1" customWidth="1"/>
    <col min="60" max="60" width="6.125" style="18" bestFit="1" customWidth="1"/>
    <col min="61" max="16384" width="6.375" style="18"/>
  </cols>
  <sheetData>
    <row r="1" spans="1:73" ht="13.05" customHeight="1">
      <c r="A1" s="24"/>
      <c r="C1" s="25" t="s">
        <v>47</v>
      </c>
      <c r="D1" s="26"/>
      <c r="E1" s="27" t="s">
        <v>48</v>
      </c>
      <c r="F1" s="27"/>
      <c r="G1" s="28" t="s">
        <v>6</v>
      </c>
      <c r="H1" s="27"/>
      <c r="I1" s="28" t="s">
        <v>7</v>
      </c>
      <c r="J1" s="27"/>
      <c r="K1" t="s">
        <v>49</v>
      </c>
      <c r="L1"/>
      <c r="M1" t="s">
        <v>50</v>
      </c>
      <c r="N1" s="29"/>
      <c r="O1" t="s">
        <v>51</v>
      </c>
      <c r="P1" s="27"/>
      <c r="Q1" s="18" t="s">
        <v>52</v>
      </c>
      <c r="R1" s="29"/>
      <c r="S1" s="27" t="s">
        <v>53</v>
      </c>
      <c r="T1" s="27"/>
      <c r="U1" t="s">
        <v>54</v>
      </c>
      <c r="V1" s="29"/>
      <c r="W1" s="27" t="s">
        <v>55</v>
      </c>
      <c r="X1" s="29"/>
      <c r="Y1" s="27" t="s">
        <v>56</v>
      </c>
      <c r="Z1" s="29"/>
      <c r="AA1" s="2" t="s">
        <v>57</v>
      </c>
      <c r="AB1" s="2"/>
      <c r="AC1" s="2" t="s">
        <v>58</v>
      </c>
      <c r="AE1" t="s">
        <v>59</v>
      </c>
      <c r="AF1"/>
      <c r="AG1" t="s">
        <v>60</v>
      </c>
      <c r="AH1"/>
      <c r="AI1" t="s">
        <v>61</v>
      </c>
      <c r="AQ1" s="30">
        <v>-200</v>
      </c>
    </row>
    <row r="2" spans="1:73" ht="13.05" customHeight="1">
      <c r="A2" s="18" t="s">
        <v>62</v>
      </c>
      <c r="B2" s="26" t="s">
        <v>8</v>
      </c>
      <c r="C2" s="29">
        <v>27</v>
      </c>
      <c r="D2" s="29"/>
      <c r="E2" s="31">
        <v>22</v>
      </c>
      <c r="F2" s="27"/>
      <c r="G2" s="29">
        <v>20</v>
      </c>
      <c r="H2" s="29"/>
      <c r="I2" s="31">
        <v>29</v>
      </c>
      <c r="J2" s="29"/>
      <c r="K2" s="29">
        <v>44</v>
      </c>
      <c r="L2" s="29"/>
      <c r="M2" s="29">
        <v>42</v>
      </c>
      <c r="N2" s="29"/>
      <c r="O2" s="29">
        <v>19</v>
      </c>
      <c r="P2" s="27"/>
      <c r="Q2" s="29">
        <v>20</v>
      </c>
      <c r="R2" s="29"/>
      <c r="S2" s="29">
        <v>21</v>
      </c>
      <c r="T2" s="27"/>
      <c r="U2" s="29">
        <v>102</v>
      </c>
      <c r="V2" s="29"/>
      <c r="W2" s="29">
        <v>20</v>
      </c>
      <c r="X2" s="29"/>
      <c r="Y2" s="29">
        <v>25</v>
      </c>
      <c r="Z2" s="29"/>
      <c r="AA2" s="29">
        <v>72</v>
      </c>
      <c r="AB2" s="29"/>
      <c r="AC2" s="18">
        <v>68</v>
      </c>
      <c r="AD2" s="29"/>
      <c r="AE2" s="29">
        <v>74</v>
      </c>
      <c r="AF2" s="29"/>
      <c r="AG2" s="29">
        <v>54</v>
      </c>
      <c r="AH2" s="29"/>
      <c r="AI2" s="29">
        <v>27</v>
      </c>
      <c r="BH2" s="30">
        <v>225</v>
      </c>
    </row>
    <row r="3" spans="1:73" s="32" customFormat="1" ht="13.05" customHeight="1">
      <c r="B3" s="33" t="s">
        <v>63</v>
      </c>
      <c r="C3" s="34">
        <v>39.185185185185183</v>
      </c>
      <c r="D3" s="34"/>
      <c r="E3" s="27">
        <v>82.272727272727266</v>
      </c>
      <c r="F3" s="27"/>
      <c r="G3" s="34">
        <v>81</v>
      </c>
      <c r="H3" s="34"/>
      <c r="I3" s="28">
        <v>68.775862068965523</v>
      </c>
      <c r="J3" s="34"/>
      <c r="K3" s="34">
        <v>54.80681818181818</v>
      </c>
      <c r="L3" s="34"/>
      <c r="M3" s="34">
        <v>50.988095238095241</v>
      </c>
      <c r="N3" s="34"/>
      <c r="O3" s="34">
        <v>43.89473684210526</v>
      </c>
      <c r="P3" s="27"/>
      <c r="Q3" s="34">
        <v>48.2</v>
      </c>
      <c r="R3" s="34"/>
      <c r="S3" s="34">
        <v>80.547619047619051</v>
      </c>
      <c r="T3" s="27"/>
      <c r="U3" s="34">
        <v>54.941176470588232</v>
      </c>
      <c r="V3" s="34"/>
      <c r="W3" s="34">
        <v>36.65</v>
      </c>
      <c r="X3" s="34"/>
      <c r="Y3" s="34">
        <v>56.24</v>
      </c>
      <c r="Z3" s="34"/>
      <c r="AA3" s="34">
        <v>53.513888888888886</v>
      </c>
      <c r="AB3" s="34"/>
      <c r="AC3" s="32">
        <v>51.091176470588231</v>
      </c>
      <c r="AD3" s="34"/>
      <c r="AE3" s="34">
        <v>35.75</v>
      </c>
      <c r="AF3" s="34"/>
      <c r="AG3" s="34">
        <v>47.379629629629626</v>
      </c>
      <c r="AH3" s="34"/>
      <c r="AI3" s="34">
        <v>49.462962962962962</v>
      </c>
    </row>
    <row r="4" spans="1:73" s="32" customFormat="1" ht="13.05" customHeight="1">
      <c r="B4" s="33" t="s">
        <v>64</v>
      </c>
      <c r="C4" s="34">
        <v>1.4354585715168799</v>
      </c>
      <c r="D4" s="34"/>
      <c r="E4" s="27">
        <v>2.2292817160909641</v>
      </c>
      <c r="F4" s="27"/>
      <c r="G4" s="34">
        <v>3.9470175282637214</v>
      </c>
      <c r="H4" s="34"/>
      <c r="I4" s="28">
        <v>2.6069488422311542</v>
      </c>
      <c r="J4" s="34"/>
      <c r="K4" s="34">
        <v>1.8243058861312305</v>
      </c>
      <c r="L4" s="34"/>
      <c r="M4" s="34">
        <v>1.5603630567138653</v>
      </c>
      <c r="N4" s="34"/>
      <c r="O4" s="34">
        <v>2.5635205142344297</v>
      </c>
      <c r="P4" s="27"/>
      <c r="Q4" s="34">
        <v>1.44</v>
      </c>
      <c r="R4" s="34"/>
      <c r="S4" s="34">
        <v>3.0037674756242962</v>
      </c>
      <c r="T4" s="27"/>
      <c r="U4" s="34">
        <v>1.7650261794360413</v>
      </c>
      <c r="V4" s="34"/>
      <c r="W4" s="34">
        <v>1.9063605446808198</v>
      </c>
      <c r="X4" s="34"/>
      <c r="Y4" s="34">
        <v>1.8770544300401193</v>
      </c>
      <c r="Z4" s="34"/>
      <c r="AA4" s="34">
        <v>1.9043542068709538</v>
      </c>
      <c r="AB4" s="34"/>
      <c r="AC4" s="32">
        <v>1.4774660936704471</v>
      </c>
      <c r="AD4" s="34"/>
      <c r="AE4" s="34">
        <v>1.236571708006089</v>
      </c>
      <c r="AF4" s="34"/>
      <c r="AG4" s="34">
        <v>2.2147345025626621</v>
      </c>
      <c r="AH4" s="34"/>
      <c r="AI4" s="34">
        <v>2.4997150834796193</v>
      </c>
    </row>
    <row r="5" spans="1:73" ht="13.05" customHeight="1">
      <c r="A5" s="18" t="s">
        <v>65</v>
      </c>
      <c r="B5" s="26" t="s">
        <v>8</v>
      </c>
      <c r="C5" s="29">
        <f>COUNT(C29:C52)</f>
        <v>7</v>
      </c>
      <c r="E5" s="29">
        <f>COUNT(E29:E55)</f>
        <v>10</v>
      </c>
      <c r="G5" s="29">
        <f>COUNT(G29:G56)</f>
        <v>12</v>
      </c>
      <c r="I5" s="29">
        <f>COUNT(I29:I56)</f>
        <v>5</v>
      </c>
      <c r="K5" s="29">
        <f>COUNT(K29:K56)</f>
        <v>22</v>
      </c>
      <c r="M5" s="29">
        <f>COUNT(M29:M60)</f>
        <v>26</v>
      </c>
      <c r="O5" s="29">
        <f>COUNT(O29:O55)</f>
        <v>12</v>
      </c>
      <c r="Q5" s="29">
        <f>COUNT(Q29:Q52)</f>
        <v>15</v>
      </c>
      <c r="S5" s="29">
        <f>COUNT(S29:S51)</f>
        <v>15</v>
      </c>
      <c r="U5" s="29">
        <f>COUNT(U29:U56)</f>
        <v>8</v>
      </c>
      <c r="W5" s="29">
        <f>COUNT(W29:W56)</f>
        <v>4</v>
      </c>
      <c r="Y5" s="29">
        <f>COUNT(Y29:Y56)</f>
        <v>5</v>
      </c>
      <c r="AA5" s="29">
        <f>COUNT(AA29:AA60)</f>
        <v>29</v>
      </c>
      <c r="AC5" s="29">
        <f>COUNT(AC29:AC60)</f>
        <v>30</v>
      </c>
      <c r="AE5" s="29">
        <f>COUNT(AE29:AE56)</f>
        <v>12</v>
      </c>
      <c r="AG5" s="29">
        <f>COUNT(AG29:AG56)</f>
        <v>16</v>
      </c>
      <c r="AI5" s="29">
        <f>COUNT(AI29:AI56)</f>
        <v>2</v>
      </c>
      <c r="AK5" s="18">
        <f>SUM(C5:AI5)</f>
        <v>230</v>
      </c>
      <c r="AL5" s="35">
        <f>SUM(AL7:AL24)</f>
        <v>230</v>
      </c>
    </row>
    <row r="6" spans="1:73" ht="13.05" customHeight="1">
      <c r="B6" s="26"/>
      <c r="C6" s="29"/>
      <c r="D6" s="18" t="s">
        <v>66</v>
      </c>
      <c r="F6" s="18" t="s">
        <v>66</v>
      </c>
      <c r="H6" s="18" t="s">
        <v>66</v>
      </c>
      <c r="J6" s="18" t="s">
        <v>66</v>
      </c>
      <c r="L6" s="18" t="s">
        <v>66</v>
      </c>
      <c r="N6" s="18" t="s">
        <v>66</v>
      </c>
      <c r="P6" s="18" t="s">
        <v>66</v>
      </c>
      <c r="R6" s="18" t="s">
        <v>66</v>
      </c>
      <c r="T6" s="18" t="s">
        <v>66</v>
      </c>
      <c r="V6" s="18" t="s">
        <v>66</v>
      </c>
      <c r="X6" s="18" t="s">
        <v>66</v>
      </c>
      <c r="Z6" s="18" t="s">
        <v>66</v>
      </c>
      <c r="AB6" s="18" t="s">
        <v>66</v>
      </c>
      <c r="AD6" s="18" t="s">
        <v>66</v>
      </c>
      <c r="AF6" s="18" t="s">
        <v>66</v>
      </c>
      <c r="AH6" s="18" t="s">
        <v>66</v>
      </c>
      <c r="AJ6" s="18" t="s">
        <v>66</v>
      </c>
    </row>
    <row r="7" spans="1:73" ht="13.05" customHeight="1">
      <c r="A7" s="18" t="s">
        <v>67</v>
      </c>
      <c r="B7" s="18">
        <v>-200</v>
      </c>
      <c r="C7" s="29">
        <f>FREQUENCY(D$29:D$65,$B7:$B$25)</f>
        <v>0</v>
      </c>
      <c r="D7" s="35">
        <f>C8-C7</f>
        <v>0</v>
      </c>
      <c r="E7" s="29">
        <f>FREQUENCY(F$29:F$68,$B7:$B$25)</f>
        <v>0</v>
      </c>
      <c r="F7" s="35">
        <f>E8-E7</f>
        <v>0</v>
      </c>
      <c r="G7" s="29">
        <f>FREQUENCY(H$29:H$69,$B7:$B$25)</f>
        <v>0</v>
      </c>
      <c r="H7" s="35">
        <f>G8-G7</f>
        <v>0</v>
      </c>
      <c r="I7" s="29">
        <f>FREQUENCY(J$29:J$69,$B7:$B$25)</f>
        <v>0</v>
      </c>
      <c r="J7" s="35">
        <f>I8-I7</f>
        <v>0</v>
      </c>
      <c r="K7" s="29">
        <f>FREQUENCY(L$29:L$69,$B7:$B$25)</f>
        <v>0</v>
      </c>
      <c r="L7" s="35">
        <f>K8-K7</f>
        <v>0</v>
      </c>
      <c r="M7" s="29">
        <f>FREQUENCY(N$29:N$69,$B7:$B$25)</f>
        <v>0</v>
      </c>
      <c r="N7" s="35">
        <f>M8-M7</f>
        <v>0</v>
      </c>
      <c r="O7" s="29">
        <f>FREQUENCY(P$29:P$68,$B7:$B$25)</f>
        <v>0</v>
      </c>
      <c r="P7" s="35">
        <f>O8-O7</f>
        <v>0</v>
      </c>
      <c r="Q7" s="29">
        <f>FREQUENCY(R$29:R$65,$B7:$B$25)</f>
        <v>0</v>
      </c>
      <c r="R7" s="35">
        <f>Q8-Q7</f>
        <v>0</v>
      </c>
      <c r="S7" s="29">
        <f>FREQUENCY(T$29:T$64,$B7:$B$25)</f>
        <v>0</v>
      </c>
      <c r="T7" s="35">
        <f>S8-S7</f>
        <v>0</v>
      </c>
      <c r="U7" s="29">
        <f>FREQUENCY(V$29:V$69,$B7:$B$25)</f>
        <v>0</v>
      </c>
      <c r="V7" s="35">
        <f>U8-U7</f>
        <v>0</v>
      </c>
      <c r="W7" s="29">
        <f>FREQUENCY(X$29:X$69,$B7:$B$25)</f>
        <v>0</v>
      </c>
      <c r="X7" s="35">
        <f>W8-W7</f>
        <v>0</v>
      </c>
      <c r="Y7" s="29">
        <f>FREQUENCY(Z$29:Z$69,$B7:$B$25)</f>
        <v>0</v>
      </c>
      <c r="Z7" s="36">
        <f>Y8-Y7</f>
        <v>1</v>
      </c>
      <c r="AA7" s="29">
        <f>FREQUENCY(AB$29:AB$68,$B7:$B$25)</f>
        <v>0</v>
      </c>
      <c r="AB7" s="35">
        <f>AA8-AA7</f>
        <v>0</v>
      </c>
      <c r="AC7" s="29">
        <f>FREQUENCY(AD$29:AD$72,$B7:$B$25)</f>
        <v>0</v>
      </c>
      <c r="AD7" s="35">
        <v>1</v>
      </c>
      <c r="AE7" s="29">
        <f>FREQUENCY(AF$29:AF$69,$B7:$B$25)</f>
        <v>0</v>
      </c>
      <c r="AF7" s="35">
        <f>AE8-AE7</f>
        <v>0</v>
      </c>
      <c r="AG7" s="29">
        <f>FREQUENCY(AH$29:AH$69,$B7:$B$25)</f>
        <v>0</v>
      </c>
      <c r="AH7" s="35">
        <f>AG8-AG7</f>
        <v>0</v>
      </c>
      <c r="AI7" s="29">
        <f>FREQUENCY(AJ$29:AJ$69,$B7:$B$25)</f>
        <v>0</v>
      </c>
      <c r="AJ7" s="35">
        <f>AI8-AI7</f>
        <v>0</v>
      </c>
      <c r="AK7" s="18">
        <v>-200</v>
      </c>
      <c r="AL7" s="35">
        <f>SUM(D7+F7+H7+J7+L7+N7+P7+R7+T7+V7+X7+Z7+AB7+AD7+AF7+AH7+AJ7)</f>
        <v>2</v>
      </c>
      <c r="AM7" s="18" t="s">
        <v>67</v>
      </c>
    </row>
    <row r="8" spans="1:73" ht="13.05" customHeight="1">
      <c r="A8" s="29" t="s">
        <v>68</v>
      </c>
      <c r="B8" s="18">
        <v>-175</v>
      </c>
      <c r="C8" s="29">
        <f>FREQUENCY(D$29:D$65,$B8:$B$26)</f>
        <v>0</v>
      </c>
      <c r="D8" s="35">
        <f>C9-C8</f>
        <v>0</v>
      </c>
      <c r="E8" s="29">
        <f>FREQUENCY(F$29:F$68,$B8:$B$26)</f>
        <v>0</v>
      </c>
      <c r="F8" s="35">
        <f>E9-E8</f>
        <v>0</v>
      </c>
      <c r="G8" s="29">
        <f>FREQUENCY(H$29:H$69,$B8:$B$26)</f>
        <v>0</v>
      </c>
      <c r="H8" s="35">
        <f>G9-G8</f>
        <v>0</v>
      </c>
      <c r="I8" s="29">
        <f>FREQUENCY(J$29:J$69,$B8:$B$26)</f>
        <v>0</v>
      </c>
      <c r="J8" s="35">
        <f>I9-I8</f>
        <v>0</v>
      </c>
      <c r="K8" s="29">
        <f>FREQUENCY(L$29:L$69,$B8:$B$26)</f>
        <v>0</v>
      </c>
      <c r="L8" s="35">
        <f>K9-K8</f>
        <v>0</v>
      </c>
      <c r="M8" s="29">
        <f>FREQUENCY(N$29:N$69,$B8:$B$26)</f>
        <v>0</v>
      </c>
      <c r="N8" s="35">
        <f>M9-M8</f>
        <v>0</v>
      </c>
      <c r="O8" s="29">
        <f>FREQUENCY(P$29:P$68,$B8:$B$26)</f>
        <v>0</v>
      </c>
      <c r="P8" s="35">
        <f>O9-O8</f>
        <v>0</v>
      </c>
      <c r="Q8" s="29">
        <f>FREQUENCY(R$29:R$65,$B8:$B$26)</f>
        <v>0</v>
      </c>
      <c r="R8" s="35">
        <f>Q9-Q8</f>
        <v>0</v>
      </c>
      <c r="S8" s="29">
        <f>FREQUENCY(T$29:T$64,$B8:$B$26)</f>
        <v>0</v>
      </c>
      <c r="T8" s="35">
        <f>S9-S8</f>
        <v>0</v>
      </c>
      <c r="U8" s="29">
        <f>FREQUENCY(V$29:V$69,$B8:$B$26)</f>
        <v>0</v>
      </c>
      <c r="V8" s="35">
        <f>U9-U8</f>
        <v>0</v>
      </c>
      <c r="W8" s="29">
        <f>FREQUENCY(X$29:X$69,$B8:$B$26)</f>
        <v>0</v>
      </c>
      <c r="X8" s="35">
        <f>W9-W8</f>
        <v>1</v>
      </c>
      <c r="Y8" s="29">
        <f>FREQUENCY(Z$29:Z$69,$B8:$B$26)</f>
        <v>1</v>
      </c>
      <c r="Z8" s="36">
        <f>Y9-Y8</f>
        <v>0</v>
      </c>
      <c r="AA8" s="29">
        <f>FREQUENCY(AB$29:AB$68,$B8:$B$26)</f>
        <v>0</v>
      </c>
      <c r="AB8" s="35">
        <f>AA9-AA8</f>
        <v>0</v>
      </c>
      <c r="AC8" s="29">
        <f>FREQUENCY(AD$29:AD$72,$B8:$B$26)</f>
        <v>1</v>
      </c>
      <c r="AD8" s="35">
        <f>AC9-AC8</f>
        <v>0</v>
      </c>
      <c r="AE8" s="29">
        <f>FREQUENCY(AF$29:AF$69,$B8:$B$26)</f>
        <v>0</v>
      </c>
      <c r="AF8" s="35">
        <f>AE9-AE8</f>
        <v>0</v>
      </c>
      <c r="AG8" s="29">
        <f>FREQUENCY(AH$29:AH$69,$B8:$B$26)</f>
        <v>0</v>
      </c>
      <c r="AH8" s="35">
        <f>AG9-AG8</f>
        <v>0</v>
      </c>
      <c r="AI8" s="29">
        <f>FREQUENCY(AJ$29:AJ$69,$B8:$B$26)</f>
        <v>0</v>
      </c>
      <c r="AJ8" s="35">
        <f>AI9-AI8</f>
        <v>0</v>
      </c>
      <c r="AK8" s="29">
        <v>-175</v>
      </c>
      <c r="AL8" s="35">
        <f t="shared" ref="AL8:AL24" si="0">SUM(D8+F8+H8+J8+L8+N8+P8+R8+T8+V8+X8+Z8+AB8+AD8+AF8+AH8+AJ8)</f>
        <v>1</v>
      </c>
      <c r="AM8" s="18" t="s">
        <v>68</v>
      </c>
    </row>
    <row r="9" spans="1:73" ht="13.05" customHeight="1">
      <c r="A9" s="29" t="s">
        <v>13</v>
      </c>
      <c r="B9" s="18">
        <v>-150</v>
      </c>
      <c r="C9" s="29">
        <f>FREQUENCY(D$29:D$65,$B9:$B$26)</f>
        <v>0</v>
      </c>
      <c r="D9" s="35">
        <f t="shared" ref="D9:D24" si="1">C10-C9</f>
        <v>0</v>
      </c>
      <c r="E9" s="29">
        <f>FREQUENCY(F$29:F$68,$B9:$B$26)</f>
        <v>0</v>
      </c>
      <c r="F9" s="35">
        <f t="shared" ref="F9:F24" si="2">E10-E9</f>
        <v>0</v>
      </c>
      <c r="G9" s="29">
        <f>FREQUENCY(H$29:H$69,$B9:$B$26)</f>
        <v>0</v>
      </c>
      <c r="H9" s="35">
        <f t="shared" ref="H9:H24" si="3">G10-G9</f>
        <v>0</v>
      </c>
      <c r="I9" s="29">
        <f>FREQUENCY(J$29:J$69,$B9:$B$26)</f>
        <v>0</v>
      </c>
      <c r="J9" s="35">
        <f t="shared" ref="J9:J24" si="4">I10-I9</f>
        <v>0</v>
      </c>
      <c r="K9" s="29">
        <f>FREQUENCY(L$29:L$69,$B9:$B$26)</f>
        <v>0</v>
      </c>
      <c r="L9" s="35">
        <f t="shared" ref="L9:L24" si="5">K10-K9</f>
        <v>0</v>
      </c>
      <c r="M9" s="29">
        <f>FREQUENCY(N$29:N$69,$B9:$B$26)</f>
        <v>0</v>
      </c>
      <c r="N9" s="35">
        <f t="shared" ref="N9:N24" si="6">M10-M9</f>
        <v>0</v>
      </c>
      <c r="O9" s="29">
        <f>FREQUENCY(P$29:P$68,$B9:$B$26)</f>
        <v>0</v>
      </c>
      <c r="P9" s="35">
        <f t="shared" ref="P9:P24" si="7">O10-O9</f>
        <v>0</v>
      </c>
      <c r="Q9" s="29">
        <f>FREQUENCY(R$29:R$65,$B9:$B$26)</f>
        <v>0</v>
      </c>
      <c r="R9" s="35">
        <f t="shared" ref="R9:R24" si="8">Q10-Q9</f>
        <v>0</v>
      </c>
      <c r="S9" s="29">
        <f>FREQUENCY(T$29:T$64,$B9:$B$26)</f>
        <v>0</v>
      </c>
      <c r="T9" s="35">
        <f t="shared" ref="T9:T24" si="9">S10-S9</f>
        <v>1</v>
      </c>
      <c r="U9" s="29">
        <f>FREQUENCY(V$29:V$69,$B9:$B$26)</f>
        <v>0</v>
      </c>
      <c r="V9" s="35">
        <f t="shared" ref="V9:V24" si="10">U10-U9</f>
        <v>0</v>
      </c>
      <c r="W9" s="29">
        <f>FREQUENCY(X$29:X$69,$B9:$B$26)</f>
        <v>1</v>
      </c>
      <c r="X9" s="35">
        <f t="shared" ref="X9:X24" si="11">W10-W9</f>
        <v>0</v>
      </c>
      <c r="Y9" s="29">
        <f>FREQUENCY(Z$29:Z$69,$B9:$B$26)</f>
        <v>1</v>
      </c>
      <c r="Z9" s="36">
        <f t="shared" ref="Z9:Z24" si="12">Y10-Y9</f>
        <v>0</v>
      </c>
      <c r="AA9" s="29">
        <f>FREQUENCY(AB$29:AB$68,$B9:$B$26)</f>
        <v>0</v>
      </c>
      <c r="AB9" s="35">
        <f t="shared" ref="AB9:AB24" si="13">AA10-AA9</f>
        <v>0</v>
      </c>
      <c r="AC9" s="29">
        <f>FREQUENCY(AD$29:AD$72,$B9:$B$26)</f>
        <v>1</v>
      </c>
      <c r="AD9" s="35">
        <f t="shared" ref="AD9:AD24" si="14">AC10-AC9</f>
        <v>2</v>
      </c>
      <c r="AE9" s="29">
        <f>FREQUENCY(AF$29:AF$69,$B9:$B$26)</f>
        <v>0</v>
      </c>
      <c r="AF9" s="35">
        <f t="shared" ref="AF9:AF24" si="15">AE10-AE9</f>
        <v>0</v>
      </c>
      <c r="AG9" s="29">
        <f>FREQUENCY(AH$29:AH$69,$B9:$B$26)</f>
        <v>0</v>
      </c>
      <c r="AH9" s="35">
        <f t="shared" ref="AH9:AH24" si="16">AG10-AG9</f>
        <v>0</v>
      </c>
      <c r="AI9" s="29">
        <f>FREQUENCY(AJ$29:AJ$69,$B9:$B$26)</f>
        <v>0</v>
      </c>
      <c r="AJ9" s="35">
        <f t="shared" ref="AJ9:AJ24" si="17">AI10-AI9</f>
        <v>0</v>
      </c>
      <c r="AK9" s="29">
        <v>-150</v>
      </c>
      <c r="AL9" s="35">
        <f t="shared" si="0"/>
        <v>3</v>
      </c>
      <c r="AM9" s="18" t="s">
        <v>69</v>
      </c>
    </row>
    <row r="10" spans="1:73" ht="13.05" customHeight="1">
      <c r="A10" s="29" t="s">
        <v>14</v>
      </c>
      <c r="B10" s="18">
        <v>-125</v>
      </c>
      <c r="C10" s="29">
        <f>FREQUENCY(D$29:D$65,$B10:$B$26)</f>
        <v>0</v>
      </c>
      <c r="D10" s="35">
        <f t="shared" si="1"/>
        <v>0</v>
      </c>
      <c r="E10" s="29">
        <f>FREQUENCY(F$29:F$68,$B10:$B$26)</f>
        <v>0</v>
      </c>
      <c r="F10" s="35">
        <f t="shared" si="2"/>
        <v>0</v>
      </c>
      <c r="G10" s="29">
        <f>FREQUENCY(H$29:H$69,$B10:$B$26)</f>
        <v>0</v>
      </c>
      <c r="H10" s="35">
        <f t="shared" si="3"/>
        <v>0</v>
      </c>
      <c r="I10" s="29">
        <f>FREQUENCY(J$29:J$69,$B10:$B$26)</f>
        <v>0</v>
      </c>
      <c r="J10" s="35">
        <f t="shared" si="4"/>
        <v>0</v>
      </c>
      <c r="K10" s="29">
        <f>FREQUENCY(L$29:L$69,$B10:$B$26)</f>
        <v>0</v>
      </c>
      <c r="L10" s="35">
        <f t="shared" si="5"/>
        <v>1</v>
      </c>
      <c r="M10" s="29">
        <f>FREQUENCY(N$29:N$69,$B10:$B$26)</f>
        <v>0</v>
      </c>
      <c r="N10" s="35">
        <f t="shared" si="6"/>
        <v>0</v>
      </c>
      <c r="O10" s="29">
        <f>FREQUENCY(P$29:P$68,$B10:$B$26)</f>
        <v>0</v>
      </c>
      <c r="P10" s="35">
        <f t="shared" si="7"/>
        <v>0</v>
      </c>
      <c r="Q10" s="29">
        <f>FREQUENCY(R$29:R$65,$B10:$B$26)</f>
        <v>0</v>
      </c>
      <c r="R10" s="35">
        <f t="shared" si="8"/>
        <v>0</v>
      </c>
      <c r="S10" s="29">
        <f>FREQUENCY(T$29:T$64,$B10:$B$26)</f>
        <v>1</v>
      </c>
      <c r="T10" s="35">
        <f t="shared" si="9"/>
        <v>1</v>
      </c>
      <c r="U10" s="29">
        <f>FREQUENCY(V$29:V$69,$B10:$B$26)</f>
        <v>0</v>
      </c>
      <c r="V10" s="35">
        <f t="shared" si="10"/>
        <v>0</v>
      </c>
      <c r="W10" s="29">
        <f>FREQUENCY(X$29:X$69,$B10:$B$26)</f>
        <v>1</v>
      </c>
      <c r="X10" s="35">
        <f t="shared" si="11"/>
        <v>0</v>
      </c>
      <c r="Y10" s="29">
        <f>FREQUENCY(Z$29:Z$69,$B10:$B$26)</f>
        <v>1</v>
      </c>
      <c r="Z10" s="36">
        <f t="shared" si="12"/>
        <v>0</v>
      </c>
      <c r="AA10" s="29">
        <f>FREQUENCY(AB$29:AB$68,$B10:$B$26)</f>
        <v>0</v>
      </c>
      <c r="AB10" s="35">
        <f t="shared" si="13"/>
        <v>1</v>
      </c>
      <c r="AC10" s="29">
        <f>FREQUENCY(AD$29:AD$72,$B10:$B$26)</f>
        <v>3</v>
      </c>
      <c r="AD10" s="35">
        <f t="shared" si="14"/>
        <v>1</v>
      </c>
      <c r="AE10" s="29">
        <f>FREQUENCY(AF$29:AF$69,$B10:$B$26)</f>
        <v>0</v>
      </c>
      <c r="AF10" s="35">
        <f t="shared" si="15"/>
        <v>0</v>
      </c>
      <c r="AG10" s="29">
        <f>FREQUENCY(AH$29:AH$69,$B10:$B$26)</f>
        <v>0</v>
      </c>
      <c r="AH10" s="35">
        <f t="shared" si="16"/>
        <v>0</v>
      </c>
      <c r="AI10" s="29">
        <f>FREQUENCY(AJ$29:AJ$69,$B10:$B$26)</f>
        <v>0</v>
      </c>
      <c r="AJ10" s="35">
        <f t="shared" si="17"/>
        <v>0</v>
      </c>
      <c r="AK10" s="29">
        <v>-125</v>
      </c>
      <c r="AL10" s="35">
        <f t="shared" si="0"/>
        <v>4</v>
      </c>
      <c r="AM10" s="18" t="s">
        <v>70</v>
      </c>
      <c r="BT10" s="37"/>
    </row>
    <row r="11" spans="1:73" ht="13.05" customHeight="1">
      <c r="A11" s="29" t="s">
        <v>15</v>
      </c>
      <c r="B11" s="18">
        <v>-100</v>
      </c>
      <c r="C11" s="29">
        <f>FREQUENCY(D$29:D$65,$B11:$B$26)</f>
        <v>0</v>
      </c>
      <c r="D11" s="35">
        <f t="shared" si="1"/>
        <v>0</v>
      </c>
      <c r="E11" s="29">
        <f>FREQUENCY(F$29:F$68,$B11:$B$26)</f>
        <v>0</v>
      </c>
      <c r="F11" s="35">
        <f t="shared" si="2"/>
        <v>0</v>
      </c>
      <c r="G11" s="29">
        <f>FREQUENCY(H$29:H$69,$B11:$B$26)</f>
        <v>0</v>
      </c>
      <c r="H11" s="35">
        <f t="shared" si="3"/>
        <v>0</v>
      </c>
      <c r="I11" s="29">
        <f>FREQUENCY(J$29:J$69,$B11:$B$26)</f>
        <v>0</v>
      </c>
      <c r="J11" s="35">
        <f t="shared" si="4"/>
        <v>0</v>
      </c>
      <c r="K11" s="29">
        <f>FREQUENCY(L$29:L$69,$B11:$B$26)</f>
        <v>1</v>
      </c>
      <c r="L11" s="35">
        <f t="shared" si="5"/>
        <v>0</v>
      </c>
      <c r="M11" s="29">
        <f>FREQUENCY(N$29:N$69,$B11:$B$26)</f>
        <v>0</v>
      </c>
      <c r="N11" s="35">
        <f t="shared" si="6"/>
        <v>1</v>
      </c>
      <c r="O11" s="29">
        <f>FREQUENCY(P$29:P$68,$B11:$B$26)</f>
        <v>0</v>
      </c>
      <c r="P11" s="35">
        <f t="shared" si="7"/>
        <v>0</v>
      </c>
      <c r="Q11" s="29">
        <f>FREQUENCY(R$29:R$65,$B11:$B$26)</f>
        <v>0</v>
      </c>
      <c r="R11" s="35">
        <f t="shared" si="8"/>
        <v>1</v>
      </c>
      <c r="S11" s="29">
        <f>FREQUENCY(T$29:T$64,$B11:$B$26)</f>
        <v>2</v>
      </c>
      <c r="T11" s="35">
        <f t="shared" si="9"/>
        <v>1</v>
      </c>
      <c r="U11" s="29">
        <f>FREQUENCY(V$29:V$69,$B11:$B$26)</f>
        <v>0</v>
      </c>
      <c r="V11" s="35">
        <f t="shared" si="10"/>
        <v>0</v>
      </c>
      <c r="W11" s="29">
        <f>FREQUENCY(X$29:X$69,$B11:$B$26)</f>
        <v>1</v>
      </c>
      <c r="X11" s="35">
        <f t="shared" si="11"/>
        <v>0</v>
      </c>
      <c r="Y11" s="29">
        <f>FREQUENCY(Z$29:Z$69,$B11:$B$26)</f>
        <v>1</v>
      </c>
      <c r="Z11" s="36">
        <f t="shared" si="12"/>
        <v>0</v>
      </c>
      <c r="AA11" s="29">
        <f>FREQUENCY(AB$29:AB$68,$B11:$B$26)</f>
        <v>1</v>
      </c>
      <c r="AB11" s="35">
        <f t="shared" si="13"/>
        <v>0</v>
      </c>
      <c r="AC11" s="29">
        <f>FREQUENCY(AD$29:AD$72,$B11:$B$26)</f>
        <v>4</v>
      </c>
      <c r="AD11" s="35">
        <f t="shared" si="14"/>
        <v>3</v>
      </c>
      <c r="AE11" s="29">
        <f>FREQUENCY(AF$29:AF$69,$B11:$B$26)</f>
        <v>0</v>
      </c>
      <c r="AF11" s="35">
        <f t="shared" si="15"/>
        <v>0</v>
      </c>
      <c r="AG11" s="29">
        <f>FREQUENCY(AH$29:AH$69,$B11:$B$26)</f>
        <v>0</v>
      </c>
      <c r="AH11" s="35">
        <f t="shared" si="16"/>
        <v>1</v>
      </c>
      <c r="AI11" s="29">
        <f>FREQUENCY(AJ$29:AJ$69,$B11:$B$26)</f>
        <v>0</v>
      </c>
      <c r="AJ11" s="35">
        <f t="shared" si="17"/>
        <v>0</v>
      </c>
      <c r="AK11" s="29">
        <v>-100</v>
      </c>
      <c r="AL11" s="35">
        <f t="shared" si="0"/>
        <v>7</v>
      </c>
      <c r="AM11" s="18" t="s">
        <v>71</v>
      </c>
      <c r="BP11" s="37"/>
      <c r="BT11" s="37"/>
      <c r="BU11" s="37"/>
    </row>
    <row r="12" spans="1:73" ht="13.05" customHeight="1">
      <c r="A12" s="29" t="s">
        <v>16</v>
      </c>
      <c r="B12" s="18">
        <v>-75</v>
      </c>
      <c r="C12" s="29">
        <f>FREQUENCY(D$29:D$65,$B12:$B$26)</f>
        <v>0</v>
      </c>
      <c r="D12" s="35">
        <f t="shared" si="1"/>
        <v>0</v>
      </c>
      <c r="E12" s="29">
        <f>FREQUENCY(F$29:F$68,$B12:$B$26)</f>
        <v>0</v>
      </c>
      <c r="F12" s="35">
        <f t="shared" si="2"/>
        <v>0</v>
      </c>
      <c r="G12" s="29">
        <f>FREQUENCY(H$29:H$69,$B12:$B$26)</f>
        <v>0</v>
      </c>
      <c r="H12" s="35">
        <f t="shared" si="3"/>
        <v>0</v>
      </c>
      <c r="I12" s="29">
        <f>FREQUENCY(J$29:J$69,$B12:$B$26)</f>
        <v>0</v>
      </c>
      <c r="J12" s="35">
        <f t="shared" si="4"/>
        <v>0</v>
      </c>
      <c r="K12" s="29">
        <f>FREQUENCY(L$29:L$69,$B12:$B$26)</f>
        <v>1</v>
      </c>
      <c r="L12" s="35">
        <f t="shared" si="5"/>
        <v>2</v>
      </c>
      <c r="M12" s="29">
        <f>FREQUENCY(N$29:N$69,$B12:$B$26)</f>
        <v>1</v>
      </c>
      <c r="N12" s="35">
        <f t="shared" si="6"/>
        <v>1</v>
      </c>
      <c r="O12" s="29">
        <f>FREQUENCY(P$29:P$68,$B12:$B$26)</f>
        <v>0</v>
      </c>
      <c r="P12" s="35">
        <f t="shared" si="7"/>
        <v>0</v>
      </c>
      <c r="Q12" s="29">
        <f>FREQUENCY(R$29:R$65,$B12:$B$26)</f>
        <v>1</v>
      </c>
      <c r="R12" s="35">
        <f t="shared" si="8"/>
        <v>1</v>
      </c>
      <c r="S12" s="29">
        <f>FREQUENCY(T$29:T$64,$B12:$B$26)</f>
        <v>3</v>
      </c>
      <c r="T12" s="35">
        <f t="shared" si="9"/>
        <v>1</v>
      </c>
      <c r="U12" s="29">
        <f>FREQUENCY(V$29:V$69,$B12:$B$26)</f>
        <v>0</v>
      </c>
      <c r="V12" s="35">
        <f t="shared" si="10"/>
        <v>0</v>
      </c>
      <c r="W12" s="29">
        <f>FREQUENCY(X$29:X$69,$B12:$B$26)</f>
        <v>1</v>
      </c>
      <c r="X12" s="35">
        <f t="shared" si="11"/>
        <v>0</v>
      </c>
      <c r="Y12" s="29">
        <f>FREQUENCY(Z$29:Z$69,$B12:$B$26)</f>
        <v>1</v>
      </c>
      <c r="Z12" s="36">
        <f t="shared" si="12"/>
        <v>0</v>
      </c>
      <c r="AA12" s="29">
        <f>FREQUENCY(AB$29:AB$68,$B12:$B$26)</f>
        <v>1</v>
      </c>
      <c r="AB12" s="35">
        <f t="shared" si="13"/>
        <v>0</v>
      </c>
      <c r="AC12" s="29">
        <f>FREQUENCY(AD$29:AD$72,$B12:$B$26)</f>
        <v>7</v>
      </c>
      <c r="AD12" s="35">
        <f t="shared" si="14"/>
        <v>4</v>
      </c>
      <c r="AE12" s="29">
        <f>FREQUENCY(AF$29:AF$69,$B12:$B$26)</f>
        <v>0</v>
      </c>
      <c r="AF12" s="35">
        <f t="shared" si="15"/>
        <v>0</v>
      </c>
      <c r="AG12" s="29">
        <f>FREQUENCY(AH$29:AH$69,$B12:$B$26)</f>
        <v>1</v>
      </c>
      <c r="AH12" s="35">
        <f t="shared" si="16"/>
        <v>3</v>
      </c>
      <c r="AI12" s="29">
        <f>FREQUENCY(AJ$29:AJ$69,$B12:$B$26)</f>
        <v>0</v>
      </c>
      <c r="AJ12" s="35">
        <f t="shared" si="17"/>
        <v>0</v>
      </c>
      <c r="AK12" s="29">
        <v>-75</v>
      </c>
      <c r="AL12" s="35">
        <f t="shared" si="0"/>
        <v>12</v>
      </c>
      <c r="AM12" s="18" t="s">
        <v>29</v>
      </c>
      <c r="BT12" s="37"/>
      <c r="BU12" s="37"/>
    </row>
    <row r="13" spans="1:73" ht="12" customHeight="1">
      <c r="A13" s="29" t="s">
        <v>17</v>
      </c>
      <c r="B13" s="18">
        <v>-50</v>
      </c>
      <c r="C13" s="29">
        <f>FREQUENCY(D$29:D$65,$B13:$B$26)</f>
        <v>0</v>
      </c>
      <c r="D13" s="35">
        <f t="shared" si="1"/>
        <v>0</v>
      </c>
      <c r="E13" s="29">
        <f>FREQUENCY(F$29:F$68,$B13:$B$26)</f>
        <v>0</v>
      </c>
      <c r="F13" s="35">
        <f t="shared" si="2"/>
        <v>2</v>
      </c>
      <c r="G13" s="29">
        <f>FREQUENCY(H$29:H$69,$B13:$B$26)</f>
        <v>0</v>
      </c>
      <c r="H13" s="35">
        <f t="shared" si="3"/>
        <v>0</v>
      </c>
      <c r="I13" s="29">
        <f>FREQUENCY(J$29:J$69,$B13:$B$26)</f>
        <v>0</v>
      </c>
      <c r="J13" s="35">
        <f t="shared" si="4"/>
        <v>2</v>
      </c>
      <c r="K13" s="29">
        <f>FREQUENCY(L$29:L$69,$B13:$B$26)</f>
        <v>3</v>
      </c>
      <c r="L13" s="35">
        <f t="shared" si="5"/>
        <v>2</v>
      </c>
      <c r="M13" s="29">
        <f>FREQUENCY(N$29:N$69,$B13:$B$26)</f>
        <v>2</v>
      </c>
      <c r="N13" s="35">
        <f t="shared" si="6"/>
        <v>3</v>
      </c>
      <c r="O13" s="29">
        <f>FREQUENCY(P$29:P$68,$B13:$B$26)</f>
        <v>0</v>
      </c>
      <c r="P13" s="35">
        <f t="shared" si="7"/>
        <v>0</v>
      </c>
      <c r="Q13" s="29">
        <f>FREQUENCY(R$29:R$65,$B13:$B$26)</f>
        <v>2</v>
      </c>
      <c r="R13" s="35">
        <f t="shared" si="8"/>
        <v>1</v>
      </c>
      <c r="S13" s="29">
        <f>FREQUENCY(T$29:T$64,$B13:$B$26)</f>
        <v>4</v>
      </c>
      <c r="T13" s="35">
        <f t="shared" si="9"/>
        <v>0</v>
      </c>
      <c r="U13" s="29">
        <f>FREQUENCY(V$29:V$69,$B13:$B$26)</f>
        <v>0</v>
      </c>
      <c r="V13" s="35">
        <f t="shared" si="10"/>
        <v>1</v>
      </c>
      <c r="W13" s="29">
        <f>FREQUENCY(X$29:X$69,$B13:$B$26)</f>
        <v>1</v>
      </c>
      <c r="X13" s="35">
        <f t="shared" si="11"/>
        <v>1</v>
      </c>
      <c r="Y13" s="29">
        <f>FREQUENCY(Z$29:Z$69,$B13:$B$26)</f>
        <v>1</v>
      </c>
      <c r="Z13" s="36">
        <f t="shared" si="12"/>
        <v>1</v>
      </c>
      <c r="AA13" s="29">
        <f>FREQUENCY(AB$29:AB$68,$B13:$B$26)</f>
        <v>1</v>
      </c>
      <c r="AB13" s="35">
        <f t="shared" si="13"/>
        <v>8</v>
      </c>
      <c r="AC13" s="29">
        <f>FREQUENCY(AD$29:AD$72,$B13:$B$26)</f>
        <v>11</v>
      </c>
      <c r="AD13" s="35">
        <f t="shared" si="14"/>
        <v>3</v>
      </c>
      <c r="AE13" s="29">
        <f>FREQUENCY(AF$29:AF$69,$B13:$B$26)</f>
        <v>0</v>
      </c>
      <c r="AF13" s="35">
        <f t="shared" si="15"/>
        <v>0</v>
      </c>
      <c r="AG13" s="29">
        <f>FREQUENCY(AH$29:AH$69,$B13:$B$26)</f>
        <v>4</v>
      </c>
      <c r="AH13" s="35">
        <f t="shared" si="16"/>
        <v>4</v>
      </c>
      <c r="AI13" s="29">
        <f>FREQUENCY(AJ$29:AJ$69,$B13:$B$26)</f>
        <v>0</v>
      </c>
      <c r="AJ13" s="35">
        <f t="shared" si="17"/>
        <v>0</v>
      </c>
      <c r="AK13" s="29">
        <v>-50</v>
      </c>
      <c r="AL13" s="35">
        <f t="shared" si="0"/>
        <v>28</v>
      </c>
      <c r="AM13" s="18" t="s">
        <v>30</v>
      </c>
      <c r="BO13" s="37"/>
      <c r="BP13" s="37"/>
      <c r="BR13" s="37"/>
      <c r="BS13" s="37"/>
      <c r="BT13" s="37"/>
      <c r="BU13" s="37"/>
    </row>
    <row r="14" spans="1:73" ht="13.05" customHeight="1">
      <c r="A14" s="29" t="s">
        <v>18</v>
      </c>
      <c r="B14" s="18">
        <v>-25</v>
      </c>
      <c r="C14" s="29">
        <f>FREQUENCY(D$29:D$65,$B14:$B$26)</f>
        <v>0</v>
      </c>
      <c r="D14" s="35">
        <f t="shared" si="1"/>
        <v>2</v>
      </c>
      <c r="E14" s="29">
        <f>FREQUENCY(F$29:F$68,$B14:$B$26)</f>
        <v>2</v>
      </c>
      <c r="F14" s="35">
        <f t="shared" si="2"/>
        <v>2</v>
      </c>
      <c r="G14" s="29">
        <f>FREQUENCY(H$29:H$69,$B14:$B$26)</f>
        <v>0</v>
      </c>
      <c r="H14" s="35">
        <f t="shared" si="3"/>
        <v>3</v>
      </c>
      <c r="I14" s="29">
        <f>FREQUENCY(J$29:J$69,$B14:$B$26)</f>
        <v>2</v>
      </c>
      <c r="J14" s="35">
        <f t="shared" si="4"/>
        <v>2</v>
      </c>
      <c r="K14" s="29">
        <f>FREQUENCY(L$29:L$69,$B14:$B$26)</f>
        <v>5</v>
      </c>
      <c r="L14" s="35">
        <f t="shared" si="5"/>
        <v>1</v>
      </c>
      <c r="M14" s="29">
        <f>FREQUENCY(N$29:N$69,$B14:$B$26)</f>
        <v>5</v>
      </c>
      <c r="N14" s="35">
        <f t="shared" si="6"/>
        <v>5</v>
      </c>
      <c r="O14" s="29">
        <f>FREQUENCY(P$29:P$68,$B14:$B$26)</f>
        <v>0</v>
      </c>
      <c r="P14" s="35">
        <f t="shared" si="7"/>
        <v>2</v>
      </c>
      <c r="Q14" s="29">
        <f>FREQUENCY(R$29:R$65,$B14:$B$26)</f>
        <v>3</v>
      </c>
      <c r="R14" s="35">
        <f t="shared" si="8"/>
        <v>2</v>
      </c>
      <c r="S14" s="29">
        <f>FREQUENCY(T$29:T$64,$B14:$B$26)</f>
        <v>4</v>
      </c>
      <c r="T14" s="35">
        <f t="shared" si="9"/>
        <v>4</v>
      </c>
      <c r="U14" s="29">
        <f>FREQUENCY(V$29:V$69,$B14:$B$26)</f>
        <v>1</v>
      </c>
      <c r="V14" s="35">
        <f t="shared" si="10"/>
        <v>0</v>
      </c>
      <c r="W14" s="29">
        <f>FREQUENCY(X$29:X$69,$B14:$B$26)</f>
        <v>2</v>
      </c>
      <c r="X14" s="35">
        <f t="shared" si="11"/>
        <v>1</v>
      </c>
      <c r="Y14" s="29">
        <f>FREQUENCY(Z$29:Z$69,$B14:$B$26)</f>
        <v>2</v>
      </c>
      <c r="Z14" s="36">
        <f t="shared" si="12"/>
        <v>1</v>
      </c>
      <c r="AA14" s="29">
        <f>FREQUENCY(AB$29:AB$68,$B14:$B$26)</f>
        <v>9</v>
      </c>
      <c r="AB14" s="35">
        <f t="shared" si="13"/>
        <v>6</v>
      </c>
      <c r="AC14" s="29">
        <f>FREQUENCY(AD$29:AD$72,$B14:$B$26)</f>
        <v>14</v>
      </c>
      <c r="AD14" s="35">
        <f t="shared" si="14"/>
        <v>4</v>
      </c>
      <c r="AE14" s="29">
        <f>FREQUENCY(AF$29:AF$69,$B14:$B$26)</f>
        <v>0</v>
      </c>
      <c r="AF14" s="35">
        <f t="shared" si="15"/>
        <v>0</v>
      </c>
      <c r="AG14" s="29">
        <f>FREQUENCY(AH$29:AH$69,$B14:$B$26)</f>
        <v>8</v>
      </c>
      <c r="AH14" s="35">
        <f t="shared" si="16"/>
        <v>2</v>
      </c>
      <c r="AI14" s="29">
        <f>FREQUENCY(AJ$29:AJ$69,$B14:$B$26)</f>
        <v>0</v>
      </c>
      <c r="AJ14" s="35">
        <f t="shared" si="17"/>
        <v>1</v>
      </c>
      <c r="AK14" s="29">
        <v>-25</v>
      </c>
      <c r="AL14" s="35">
        <f t="shared" si="0"/>
        <v>38</v>
      </c>
      <c r="AM14" s="18" t="s">
        <v>31</v>
      </c>
      <c r="BP14" s="37"/>
      <c r="BR14" s="37"/>
      <c r="BT14" s="37"/>
      <c r="BU14" s="37"/>
    </row>
    <row r="15" spans="1:73" ht="13.05" customHeight="1">
      <c r="A15" s="29" t="s">
        <v>19</v>
      </c>
      <c r="B15" s="18">
        <v>0</v>
      </c>
      <c r="C15" s="29">
        <f>FREQUENCY(D$29:D$65,$B15:$B$26)</f>
        <v>2</v>
      </c>
      <c r="D15" s="35">
        <f t="shared" si="1"/>
        <v>5</v>
      </c>
      <c r="E15" s="29">
        <f>FREQUENCY(F$29:F$68,$B15:$B$26)</f>
        <v>4</v>
      </c>
      <c r="F15" s="35">
        <f t="shared" si="2"/>
        <v>0</v>
      </c>
      <c r="G15" s="29">
        <f>FREQUENCY(H$29:H$69,$B15:$B$26)</f>
        <v>3</v>
      </c>
      <c r="H15" s="35">
        <f t="shared" si="3"/>
        <v>6</v>
      </c>
      <c r="I15" s="29">
        <f>FREQUENCY(J$29:J$69,$B15:$B$26)</f>
        <v>4</v>
      </c>
      <c r="J15" s="35">
        <f t="shared" si="4"/>
        <v>0</v>
      </c>
      <c r="K15" s="29">
        <f>FREQUENCY(L$29:L$69,$B15:$B$26)</f>
        <v>6</v>
      </c>
      <c r="L15" s="35">
        <f t="shared" si="5"/>
        <v>4</v>
      </c>
      <c r="M15" s="29">
        <f>FREQUENCY(N$29:N$69,$B15:$B$26)</f>
        <v>10</v>
      </c>
      <c r="N15" s="35">
        <f t="shared" si="6"/>
        <v>4</v>
      </c>
      <c r="O15" s="29">
        <f>FREQUENCY(P$29:P$68,$B15:$B$26)</f>
        <v>2</v>
      </c>
      <c r="P15" s="35">
        <f t="shared" si="7"/>
        <v>1</v>
      </c>
      <c r="Q15" s="29">
        <f>FREQUENCY(R$29:R$65,$B15:$B$26)</f>
        <v>5</v>
      </c>
      <c r="R15" s="35">
        <f t="shared" si="8"/>
        <v>1</v>
      </c>
      <c r="S15" s="29">
        <f>FREQUENCY(T$29:T$64,$B15:$B$26)</f>
        <v>8</v>
      </c>
      <c r="T15" s="35">
        <f t="shared" si="9"/>
        <v>2</v>
      </c>
      <c r="U15" s="29">
        <f>FREQUENCY(V$29:V$69,$B15:$B$26)</f>
        <v>1</v>
      </c>
      <c r="V15" s="35">
        <f t="shared" si="10"/>
        <v>3</v>
      </c>
      <c r="W15" s="29">
        <f>FREQUENCY(X$29:X$69,$B15:$B$26)</f>
        <v>3</v>
      </c>
      <c r="X15" s="35">
        <f t="shared" si="11"/>
        <v>0</v>
      </c>
      <c r="Y15" s="29">
        <f>FREQUENCY(Z$29:Z$69,$B15:$B$26)</f>
        <v>3</v>
      </c>
      <c r="Z15" s="36">
        <f t="shared" si="12"/>
        <v>0</v>
      </c>
      <c r="AA15" s="29">
        <f>FREQUENCY(AB$29:AB$68,$B15:$B$26)</f>
        <v>15</v>
      </c>
      <c r="AB15" s="35">
        <f t="shared" si="13"/>
        <v>5</v>
      </c>
      <c r="AC15" s="29">
        <f>FREQUENCY(AD$29:AD$72,$B15:$B$26)</f>
        <v>18</v>
      </c>
      <c r="AD15" s="35">
        <f t="shared" si="14"/>
        <v>1</v>
      </c>
      <c r="AE15" s="29">
        <f>FREQUENCY(AF$29:AF$69,$B15:$B$26)</f>
        <v>0</v>
      </c>
      <c r="AF15" s="35">
        <f t="shared" si="15"/>
        <v>2</v>
      </c>
      <c r="AG15" s="29">
        <f>FREQUENCY(AH$29:AH$69,$B15:$B$26)</f>
        <v>10</v>
      </c>
      <c r="AH15" s="35">
        <f t="shared" si="16"/>
        <v>2</v>
      </c>
      <c r="AI15" s="29">
        <f>FREQUENCY(AJ$29:AJ$69,$B15:$B$26)</f>
        <v>1</v>
      </c>
      <c r="AJ15" s="35">
        <f t="shared" si="17"/>
        <v>1</v>
      </c>
      <c r="AK15" s="29">
        <v>0</v>
      </c>
      <c r="AL15" s="35">
        <f t="shared" si="0"/>
        <v>37</v>
      </c>
      <c r="AM15" s="18" t="s">
        <v>19</v>
      </c>
    </row>
    <row r="16" spans="1:73" ht="13.05" customHeight="1">
      <c r="A16" s="29" t="s">
        <v>20</v>
      </c>
      <c r="B16" s="18">
        <v>25</v>
      </c>
      <c r="C16" s="29">
        <f>FREQUENCY(D$29:D$65,$B16:$B$26)</f>
        <v>7</v>
      </c>
      <c r="D16" s="35">
        <f t="shared" si="1"/>
        <v>0</v>
      </c>
      <c r="E16" s="29">
        <f>FREQUENCY(F$29:F$68,$B16:$B$26)</f>
        <v>4</v>
      </c>
      <c r="F16" s="35">
        <f t="shared" si="2"/>
        <v>2</v>
      </c>
      <c r="G16" s="29">
        <f>FREQUENCY(H$29:H$69,$B16:$B$26)</f>
        <v>9</v>
      </c>
      <c r="H16" s="35">
        <f t="shared" si="3"/>
        <v>0</v>
      </c>
      <c r="I16" s="29">
        <f>FREQUENCY(J$29:J$69,$B16:$B$26)</f>
        <v>4</v>
      </c>
      <c r="J16" s="35">
        <f t="shared" si="4"/>
        <v>0</v>
      </c>
      <c r="K16" s="29">
        <f>FREQUENCY(L$29:L$69,$B16:$B$26)</f>
        <v>10</v>
      </c>
      <c r="L16" s="35">
        <f t="shared" si="5"/>
        <v>4</v>
      </c>
      <c r="M16" s="29">
        <f>FREQUENCY(N$29:N$69,$B16:$B$26)</f>
        <v>14</v>
      </c>
      <c r="N16" s="35">
        <f t="shared" si="6"/>
        <v>5</v>
      </c>
      <c r="O16" s="29">
        <f>FREQUENCY(P$29:P$68,$B16:$B$26)</f>
        <v>3</v>
      </c>
      <c r="P16" s="35">
        <f t="shared" si="7"/>
        <v>4</v>
      </c>
      <c r="Q16" s="29">
        <f>FREQUENCY(R$29:R$65,$B16:$B$26)</f>
        <v>6</v>
      </c>
      <c r="R16" s="35">
        <f t="shared" si="8"/>
        <v>3</v>
      </c>
      <c r="S16" s="29">
        <f>FREQUENCY(T$29:T$64,$B16:$B$26)</f>
        <v>10</v>
      </c>
      <c r="T16" s="35">
        <f t="shared" si="9"/>
        <v>2</v>
      </c>
      <c r="U16" s="29">
        <f>FREQUENCY(V$29:V$69,$B16:$B$26)</f>
        <v>4</v>
      </c>
      <c r="V16" s="35">
        <f t="shared" si="10"/>
        <v>2</v>
      </c>
      <c r="W16" s="29">
        <f>FREQUENCY(X$29:X$69,$B16:$B$26)</f>
        <v>3</v>
      </c>
      <c r="X16" s="35">
        <f t="shared" si="11"/>
        <v>1</v>
      </c>
      <c r="Y16" s="29">
        <f>FREQUENCY(Z$29:Z$69,$B16:$B$26)</f>
        <v>3</v>
      </c>
      <c r="Z16" s="36">
        <f t="shared" si="12"/>
        <v>0</v>
      </c>
      <c r="AA16" s="29">
        <f>FREQUENCY(AB$29:AB$68,$B16:$B$26)</f>
        <v>20</v>
      </c>
      <c r="AB16" s="35">
        <f t="shared" si="13"/>
        <v>2</v>
      </c>
      <c r="AC16" s="29">
        <f>FREQUENCY(AD$29:AD$72,$B16:$B$26)</f>
        <v>19</v>
      </c>
      <c r="AD16" s="35">
        <f t="shared" si="14"/>
        <v>4</v>
      </c>
      <c r="AE16" s="29">
        <f>FREQUENCY(AF$29:AF$69,$B16:$B$26)</f>
        <v>2</v>
      </c>
      <c r="AF16" s="35">
        <f t="shared" si="15"/>
        <v>2</v>
      </c>
      <c r="AG16" s="29">
        <f>FREQUENCY(AH$29:AH$69,$B16:$B$26)</f>
        <v>12</v>
      </c>
      <c r="AH16" s="35">
        <f t="shared" si="16"/>
        <v>3</v>
      </c>
      <c r="AI16" s="29">
        <f>FREQUENCY(AJ$29:AJ$69,$B16:$B$26)</f>
        <v>2</v>
      </c>
      <c r="AJ16" s="35">
        <f t="shared" si="17"/>
        <v>0</v>
      </c>
      <c r="AK16" s="29">
        <v>25</v>
      </c>
      <c r="AL16" s="35">
        <f t="shared" si="0"/>
        <v>34</v>
      </c>
      <c r="AM16" s="18" t="s">
        <v>20</v>
      </c>
    </row>
    <row r="17" spans="1:60" ht="13.05" customHeight="1">
      <c r="A17" s="29" t="s">
        <v>21</v>
      </c>
      <c r="B17" s="18">
        <v>50</v>
      </c>
      <c r="C17" s="29">
        <f>FREQUENCY(D$29:D$65,$B17:$B$26)</f>
        <v>7</v>
      </c>
      <c r="D17" s="35">
        <f t="shared" si="1"/>
        <v>0</v>
      </c>
      <c r="E17" s="29">
        <f>FREQUENCY(F$29:F$68,$B17:$B$26)</f>
        <v>6</v>
      </c>
      <c r="F17" s="35">
        <f t="shared" si="2"/>
        <v>1</v>
      </c>
      <c r="G17" s="29">
        <f>FREQUENCY(H$29:H$69,$B17:$B$26)</f>
        <v>9</v>
      </c>
      <c r="H17" s="35">
        <f t="shared" si="3"/>
        <v>1</v>
      </c>
      <c r="I17" s="29">
        <f>FREQUENCY(J$29:J$69,$B17:$B$26)</f>
        <v>4</v>
      </c>
      <c r="J17" s="35">
        <f t="shared" si="4"/>
        <v>0</v>
      </c>
      <c r="K17" s="29">
        <f>FREQUENCY(L$29:L$69,$B17:$B$26)</f>
        <v>14</v>
      </c>
      <c r="L17" s="35">
        <f t="shared" si="5"/>
        <v>4</v>
      </c>
      <c r="M17" s="29">
        <f>FREQUENCY(N$29:N$69,$B17:$B$26)</f>
        <v>19</v>
      </c>
      <c r="N17" s="35">
        <f t="shared" si="6"/>
        <v>5</v>
      </c>
      <c r="O17" s="29">
        <f>FREQUENCY(P$29:P$68,$B17:$B$26)</f>
        <v>7</v>
      </c>
      <c r="P17" s="35">
        <f t="shared" si="7"/>
        <v>2</v>
      </c>
      <c r="Q17" s="29">
        <f>FREQUENCY(R$29:R$65,$B17:$B$26)</f>
        <v>9</v>
      </c>
      <c r="R17" s="35">
        <f t="shared" si="8"/>
        <v>2</v>
      </c>
      <c r="S17" s="29">
        <f>FREQUENCY(T$29:T$64,$B17:$B$26)</f>
        <v>12</v>
      </c>
      <c r="T17" s="35">
        <f t="shared" si="9"/>
        <v>0</v>
      </c>
      <c r="U17" s="29">
        <f>FREQUENCY(V$29:V$69,$B17:$B$26)</f>
        <v>6</v>
      </c>
      <c r="V17" s="35">
        <f t="shared" si="10"/>
        <v>0</v>
      </c>
      <c r="W17" s="29">
        <f>FREQUENCY(X$29:X$69,$B17:$B$26)</f>
        <v>4</v>
      </c>
      <c r="X17" s="35">
        <f t="shared" si="11"/>
        <v>0</v>
      </c>
      <c r="Y17" s="29">
        <f>FREQUENCY(Z$29:Z$69,$B17:$B$26)</f>
        <v>3</v>
      </c>
      <c r="Z17" s="36">
        <f t="shared" si="12"/>
        <v>2</v>
      </c>
      <c r="AA17" s="29">
        <f>FREQUENCY(AB$29:AB$68,$B17:$B$26)</f>
        <v>22</v>
      </c>
      <c r="AB17" s="35">
        <f t="shared" si="13"/>
        <v>5</v>
      </c>
      <c r="AC17" s="29">
        <f>FREQUENCY(AD$29:AD$72,$B17:$B$26)</f>
        <v>23</v>
      </c>
      <c r="AD17" s="35">
        <f t="shared" si="14"/>
        <v>2</v>
      </c>
      <c r="AE17" s="29">
        <f>FREQUENCY(AF$29:AF$69,$B17:$B$26)</f>
        <v>4</v>
      </c>
      <c r="AF17" s="35">
        <f t="shared" si="15"/>
        <v>2</v>
      </c>
      <c r="AG17" s="29">
        <f>FREQUENCY(AH$29:AH$69,$B17:$B$26)</f>
        <v>15</v>
      </c>
      <c r="AH17" s="35">
        <f t="shared" si="16"/>
        <v>1</v>
      </c>
      <c r="AI17" s="29">
        <f>FREQUENCY(AJ$29:AJ$69,$B17:$B$26)</f>
        <v>2</v>
      </c>
      <c r="AJ17" s="35">
        <f t="shared" si="17"/>
        <v>0</v>
      </c>
      <c r="AK17" s="29">
        <v>50</v>
      </c>
      <c r="AL17" s="35">
        <f t="shared" si="0"/>
        <v>27</v>
      </c>
      <c r="AM17" s="18" t="s">
        <v>21</v>
      </c>
    </row>
    <row r="18" spans="1:60" ht="13.05" customHeight="1">
      <c r="A18" s="29" t="s">
        <v>22</v>
      </c>
      <c r="B18" s="18">
        <v>75</v>
      </c>
      <c r="C18" s="29">
        <f>FREQUENCY(D$29:D$65,$B18:$B$26)</f>
        <v>7</v>
      </c>
      <c r="D18" s="35">
        <f t="shared" si="1"/>
        <v>0</v>
      </c>
      <c r="E18" s="29">
        <f>FREQUENCY(F$29:F$68,$B18:$B$26)</f>
        <v>7</v>
      </c>
      <c r="F18" s="35">
        <f t="shared" si="2"/>
        <v>2</v>
      </c>
      <c r="G18" s="29">
        <f>FREQUENCY(H$29:H$69,$B18:$B$26)</f>
        <v>10</v>
      </c>
      <c r="H18" s="35">
        <f t="shared" si="3"/>
        <v>2</v>
      </c>
      <c r="I18" s="29">
        <f>FREQUENCY(J$29:J$69,$B18:$B$26)</f>
        <v>4</v>
      </c>
      <c r="J18" s="35">
        <f t="shared" si="4"/>
        <v>0</v>
      </c>
      <c r="K18" s="29">
        <f>FREQUENCY(L$29:L$69,$B18:$B$26)</f>
        <v>18</v>
      </c>
      <c r="L18" s="35">
        <f t="shared" si="5"/>
        <v>3</v>
      </c>
      <c r="M18" s="29">
        <f>FREQUENCY(N$29:N$69,$B18:$B$26)</f>
        <v>24</v>
      </c>
      <c r="N18" s="35">
        <f t="shared" si="6"/>
        <v>0</v>
      </c>
      <c r="O18" s="29">
        <f>FREQUENCY(P$29:P$68,$B18:$B$26)</f>
        <v>9</v>
      </c>
      <c r="P18" s="35">
        <f t="shared" si="7"/>
        <v>3</v>
      </c>
      <c r="Q18" s="29">
        <f>FREQUENCY(R$29:R$65,$B18:$B$26)</f>
        <v>11</v>
      </c>
      <c r="R18" s="35">
        <f t="shared" si="8"/>
        <v>0</v>
      </c>
      <c r="S18" s="29">
        <f>FREQUENCY(T$29:T$64,$B18:$B$26)</f>
        <v>12</v>
      </c>
      <c r="T18" s="35">
        <f t="shared" si="9"/>
        <v>0</v>
      </c>
      <c r="U18" s="29">
        <f>FREQUENCY(V$29:V$69,$B18:$B$26)</f>
        <v>6</v>
      </c>
      <c r="V18" s="35">
        <f t="shared" si="10"/>
        <v>1</v>
      </c>
      <c r="W18" s="29">
        <f>FREQUENCY(X$29:X$69,$B18:$B$26)</f>
        <v>4</v>
      </c>
      <c r="X18" s="35">
        <f t="shared" si="11"/>
        <v>0</v>
      </c>
      <c r="Y18" s="29">
        <f>FREQUENCY(Z$29:Z$69,$B18:$B$26)</f>
        <v>5</v>
      </c>
      <c r="Z18" s="36">
        <f t="shared" si="12"/>
        <v>0</v>
      </c>
      <c r="AA18" s="29">
        <f>FREQUENCY(AB$29:AB$68,$B18:$B$26)</f>
        <v>27</v>
      </c>
      <c r="AB18" s="35">
        <f t="shared" si="13"/>
        <v>1</v>
      </c>
      <c r="AC18" s="29">
        <f>FREQUENCY(AD$29:AD$72,$B18:$B$26)</f>
        <v>25</v>
      </c>
      <c r="AD18" s="35">
        <f t="shared" si="14"/>
        <v>1</v>
      </c>
      <c r="AE18" s="29">
        <f>FREQUENCY(AF$29:AF$69,$B18:$B$26)</f>
        <v>6</v>
      </c>
      <c r="AF18" s="35">
        <f t="shared" si="15"/>
        <v>2</v>
      </c>
      <c r="AG18" s="29">
        <f>FREQUENCY(AH$29:AH$69,$B18:$B$26)</f>
        <v>16</v>
      </c>
      <c r="AH18" s="35">
        <f t="shared" si="16"/>
        <v>0</v>
      </c>
      <c r="AI18" s="29">
        <f>FREQUENCY(AJ$29:AJ$69,$B18:$B$26)</f>
        <v>2</v>
      </c>
      <c r="AJ18" s="35">
        <f t="shared" si="17"/>
        <v>0</v>
      </c>
      <c r="AK18" s="29">
        <v>75</v>
      </c>
      <c r="AL18" s="35">
        <f t="shared" si="0"/>
        <v>15</v>
      </c>
      <c r="AM18" s="18" t="s">
        <v>22</v>
      </c>
    </row>
    <row r="19" spans="1:60" ht="13.05" customHeight="1">
      <c r="A19" s="29" t="s">
        <v>23</v>
      </c>
      <c r="B19" s="18">
        <v>100</v>
      </c>
      <c r="C19" s="29">
        <f>FREQUENCY(D$29:D$65,$B19:$B$26)</f>
        <v>7</v>
      </c>
      <c r="D19" s="35">
        <f t="shared" si="1"/>
        <v>0</v>
      </c>
      <c r="E19" s="29">
        <f>FREQUENCY(F$29:F$68,$B19:$B$26)</f>
        <v>9</v>
      </c>
      <c r="F19" s="35">
        <f t="shared" si="2"/>
        <v>1</v>
      </c>
      <c r="G19" s="29">
        <f>FREQUENCY(H$29:H$69,$B19:$B$26)</f>
        <v>12</v>
      </c>
      <c r="H19" s="35">
        <f t="shared" si="3"/>
        <v>0</v>
      </c>
      <c r="I19" s="29">
        <f>FREQUENCY(J$29:J$69,$B19:$B$26)</f>
        <v>4</v>
      </c>
      <c r="J19" s="35">
        <f t="shared" si="4"/>
        <v>1</v>
      </c>
      <c r="K19" s="29">
        <f>FREQUENCY(L$29:L$69,$B19:$B$26)</f>
        <v>21</v>
      </c>
      <c r="L19" s="35">
        <f t="shared" si="5"/>
        <v>1</v>
      </c>
      <c r="M19" s="29">
        <f>FREQUENCY(N$29:N$69,$B19:$B$26)</f>
        <v>24</v>
      </c>
      <c r="N19" s="35">
        <f t="shared" si="6"/>
        <v>0</v>
      </c>
      <c r="O19" s="29">
        <f>FREQUENCY(P$29:P$68,$B19:$B$26)</f>
        <v>12</v>
      </c>
      <c r="P19" s="35">
        <f t="shared" si="7"/>
        <v>0</v>
      </c>
      <c r="Q19" s="29">
        <f>FREQUENCY(R$29:R$65,$B19:$B$26)</f>
        <v>11</v>
      </c>
      <c r="R19" s="35">
        <f t="shared" si="8"/>
        <v>2</v>
      </c>
      <c r="S19" s="29">
        <f>FREQUENCY(T$29:T$64,$B19:$B$26)</f>
        <v>12</v>
      </c>
      <c r="T19" s="35">
        <f t="shared" si="9"/>
        <v>2</v>
      </c>
      <c r="U19" s="29">
        <f>FREQUENCY(V$29:V$69,$B19:$B$26)</f>
        <v>7</v>
      </c>
      <c r="V19" s="35">
        <f t="shared" si="10"/>
        <v>0</v>
      </c>
      <c r="W19" s="29">
        <f>FREQUENCY(X$29:X$69,$B19:$B$26)</f>
        <v>4</v>
      </c>
      <c r="X19" s="35">
        <f t="shared" si="11"/>
        <v>0</v>
      </c>
      <c r="Y19" s="29">
        <f>FREQUENCY(Z$29:Z$69,$B19:$B$26)</f>
        <v>5</v>
      </c>
      <c r="Z19" s="36">
        <f t="shared" si="12"/>
        <v>0</v>
      </c>
      <c r="AA19" s="29">
        <f>FREQUENCY(AB$29:AB$68,$B19:$B$26)</f>
        <v>28</v>
      </c>
      <c r="AB19" s="35">
        <f t="shared" si="13"/>
        <v>0</v>
      </c>
      <c r="AC19" s="29">
        <f>FREQUENCY(AD$29:AD$72,$B19:$B$26)</f>
        <v>26</v>
      </c>
      <c r="AD19" s="35">
        <f t="shared" si="14"/>
        <v>2</v>
      </c>
      <c r="AE19" s="29">
        <f>FREQUENCY(AF$29:AF$69,$B19:$B$26)</f>
        <v>8</v>
      </c>
      <c r="AF19" s="35">
        <f t="shared" si="15"/>
        <v>1</v>
      </c>
      <c r="AG19" s="29">
        <f>FREQUENCY(AH$29:AH$69,$B19:$B$26)</f>
        <v>16</v>
      </c>
      <c r="AH19" s="35">
        <f t="shared" si="16"/>
        <v>0</v>
      </c>
      <c r="AI19" s="29">
        <f>FREQUENCY(AJ$29:AJ$69,$B19:$B$26)</f>
        <v>2</v>
      </c>
      <c r="AJ19" s="35">
        <f t="shared" si="17"/>
        <v>0</v>
      </c>
      <c r="AK19" s="29">
        <v>100</v>
      </c>
      <c r="AL19" s="35">
        <f t="shared" si="0"/>
        <v>10</v>
      </c>
      <c r="AM19" s="18" t="s">
        <v>23</v>
      </c>
    </row>
    <row r="20" spans="1:60" ht="13.05" customHeight="1">
      <c r="A20" s="29" t="s">
        <v>24</v>
      </c>
      <c r="B20" s="18">
        <v>125</v>
      </c>
      <c r="C20" s="29">
        <f>FREQUENCY(D$29:D$65,$B20:$B$26)</f>
        <v>7</v>
      </c>
      <c r="D20" s="35">
        <f t="shared" si="1"/>
        <v>0</v>
      </c>
      <c r="E20" s="29">
        <f>FREQUENCY(F$29:F$68,$B20:$B$26)</f>
        <v>10</v>
      </c>
      <c r="F20" s="35">
        <f t="shared" si="2"/>
        <v>0</v>
      </c>
      <c r="G20" s="29">
        <f>FREQUENCY(H$29:H$69,$B20:$B$26)</f>
        <v>12</v>
      </c>
      <c r="H20" s="35">
        <f t="shared" si="3"/>
        <v>0</v>
      </c>
      <c r="I20" s="29">
        <f>FREQUENCY(J$29:J$69,$B20:$B$26)</f>
        <v>5</v>
      </c>
      <c r="J20" s="35">
        <f t="shared" si="4"/>
        <v>0</v>
      </c>
      <c r="K20" s="29">
        <f>FREQUENCY(L$29:L$69,$B20:$B$26)</f>
        <v>22</v>
      </c>
      <c r="L20" s="35">
        <f t="shared" si="5"/>
        <v>0</v>
      </c>
      <c r="M20" s="29">
        <f>FREQUENCY(N$29:N$69,$B20:$B$26)</f>
        <v>24</v>
      </c>
      <c r="N20" s="35">
        <f t="shared" si="6"/>
        <v>2</v>
      </c>
      <c r="O20" s="29">
        <f>FREQUENCY(P$29:P$68,$B20:$B$26)</f>
        <v>12</v>
      </c>
      <c r="P20" s="35">
        <f t="shared" si="7"/>
        <v>0</v>
      </c>
      <c r="Q20" s="29">
        <f>FREQUENCY(R$29:R$65,$B20:$B$26)</f>
        <v>13</v>
      </c>
      <c r="R20" s="35">
        <f t="shared" si="8"/>
        <v>1</v>
      </c>
      <c r="S20" s="29">
        <f>FREQUENCY(T$29:T$64,$B20:$B$26)</f>
        <v>14</v>
      </c>
      <c r="T20" s="35">
        <f t="shared" si="9"/>
        <v>1</v>
      </c>
      <c r="U20" s="29">
        <f>FREQUENCY(V$29:V$69,$B20:$B$26)</f>
        <v>7</v>
      </c>
      <c r="V20" s="35">
        <f t="shared" si="10"/>
        <v>0</v>
      </c>
      <c r="W20" s="29">
        <f>FREQUENCY(X$29:X$69,$B20:$B$26)</f>
        <v>4</v>
      </c>
      <c r="X20" s="35">
        <f t="shared" si="11"/>
        <v>0</v>
      </c>
      <c r="Y20" s="29">
        <f>FREQUENCY(Z$29:Z$69,$B20:$B$26)</f>
        <v>5</v>
      </c>
      <c r="Z20" s="36">
        <f t="shared" si="12"/>
        <v>0</v>
      </c>
      <c r="AA20" s="29">
        <f>FREQUENCY(AB$29:AB$68,$B20:$B$26)</f>
        <v>28</v>
      </c>
      <c r="AB20" s="35">
        <f t="shared" si="13"/>
        <v>0</v>
      </c>
      <c r="AC20" s="29">
        <f>FREQUENCY(AD$29:AD$72,$B20:$B$26)</f>
        <v>28</v>
      </c>
      <c r="AD20" s="35">
        <f t="shared" si="14"/>
        <v>0</v>
      </c>
      <c r="AE20" s="29">
        <f>FREQUENCY(AF$29:AF$69,$B20:$B$26)</f>
        <v>9</v>
      </c>
      <c r="AF20" s="35">
        <f t="shared" si="15"/>
        <v>2</v>
      </c>
      <c r="AG20" s="29">
        <f>FREQUENCY(AH$29:AH$69,$B20:$B$26)</f>
        <v>16</v>
      </c>
      <c r="AH20" s="35">
        <f t="shared" si="16"/>
        <v>0</v>
      </c>
      <c r="AI20" s="29">
        <f>FREQUENCY(AJ$29:AJ$69,$B20:$B$26)</f>
        <v>2</v>
      </c>
      <c r="AJ20" s="35">
        <f t="shared" si="17"/>
        <v>0</v>
      </c>
      <c r="AK20" s="29">
        <v>125</v>
      </c>
      <c r="AL20" s="35">
        <f t="shared" si="0"/>
        <v>6</v>
      </c>
      <c r="AM20" s="18" t="s">
        <v>32</v>
      </c>
    </row>
    <row r="21" spans="1:60" ht="13.05" customHeight="1">
      <c r="A21" s="29" t="s">
        <v>25</v>
      </c>
      <c r="B21" s="18">
        <v>150</v>
      </c>
      <c r="C21" s="29">
        <f>FREQUENCY(D$29:D$65,$B21:$B$26)</f>
        <v>7</v>
      </c>
      <c r="D21" s="35">
        <f t="shared" si="1"/>
        <v>0</v>
      </c>
      <c r="E21" s="29">
        <f>FREQUENCY(F$29:F$68,$B21:$B$26)</f>
        <v>10</v>
      </c>
      <c r="F21" s="35">
        <f t="shared" si="2"/>
        <v>0</v>
      </c>
      <c r="G21" s="29">
        <f>FREQUENCY(H$29:H$69,$B21:$B$26)</f>
        <v>12</v>
      </c>
      <c r="H21" s="35">
        <f t="shared" si="3"/>
        <v>0</v>
      </c>
      <c r="I21" s="29">
        <f>FREQUENCY(J$29:J$69,$B21:$B$26)</f>
        <v>5</v>
      </c>
      <c r="J21" s="35">
        <f t="shared" si="4"/>
        <v>0</v>
      </c>
      <c r="K21" s="29">
        <f>FREQUENCY(L$29:L$69,$B21:$B$26)</f>
        <v>22</v>
      </c>
      <c r="L21" s="35">
        <f t="shared" si="5"/>
        <v>0</v>
      </c>
      <c r="M21" s="29">
        <f>FREQUENCY(N$29:N$69,$B21:$B$26)</f>
        <v>26</v>
      </c>
      <c r="N21" s="35">
        <f t="shared" si="6"/>
        <v>0</v>
      </c>
      <c r="O21" s="29">
        <f>FREQUENCY(P$29:P$68,$B21:$B$26)</f>
        <v>12</v>
      </c>
      <c r="P21" s="35">
        <f t="shared" si="7"/>
        <v>0</v>
      </c>
      <c r="Q21" s="29">
        <f>FREQUENCY(R$29:R$65,$B21:$B$26)</f>
        <v>14</v>
      </c>
      <c r="R21" s="35">
        <f t="shared" si="8"/>
        <v>0</v>
      </c>
      <c r="S21" s="29">
        <f>FREQUENCY(T$29:T$64,$B21:$B$26)</f>
        <v>15</v>
      </c>
      <c r="T21" s="35">
        <f t="shared" si="9"/>
        <v>0</v>
      </c>
      <c r="U21" s="29">
        <f>FREQUENCY(V$29:V$69,$B21:$B$26)</f>
        <v>7</v>
      </c>
      <c r="V21" s="35">
        <f t="shared" si="10"/>
        <v>1</v>
      </c>
      <c r="W21" s="29">
        <f>FREQUENCY(X$29:X$69,$B21:$B$26)</f>
        <v>4</v>
      </c>
      <c r="X21" s="35">
        <f t="shared" si="11"/>
        <v>0</v>
      </c>
      <c r="Y21" s="29">
        <f>FREQUENCY(Z$29:Z$69,$B21:$B$26)</f>
        <v>5</v>
      </c>
      <c r="Z21" s="36">
        <f t="shared" si="12"/>
        <v>0</v>
      </c>
      <c r="AA21" s="29">
        <f>FREQUENCY(AB$29:AB$68,$B21:$B$26)</f>
        <v>28</v>
      </c>
      <c r="AB21" s="35">
        <f t="shared" si="13"/>
        <v>1</v>
      </c>
      <c r="AC21" s="29">
        <f>FREQUENCY(AD$29:AD$72,$B21:$B$26)</f>
        <v>28</v>
      </c>
      <c r="AD21" s="35">
        <f t="shared" si="14"/>
        <v>1</v>
      </c>
      <c r="AE21" s="29">
        <f>FREQUENCY(AF$29:AF$69,$B21:$B$26)</f>
        <v>11</v>
      </c>
      <c r="AF21" s="35">
        <f t="shared" si="15"/>
        <v>1</v>
      </c>
      <c r="AG21" s="29">
        <f>FREQUENCY(AH$29:AH$69,$B21:$B$26)</f>
        <v>16</v>
      </c>
      <c r="AH21" s="35">
        <f t="shared" si="16"/>
        <v>0</v>
      </c>
      <c r="AI21" s="29">
        <f>FREQUENCY(AJ$29:AJ$69,$B21:$B$26)</f>
        <v>2</v>
      </c>
      <c r="AJ21" s="35">
        <f t="shared" si="17"/>
        <v>0</v>
      </c>
      <c r="AK21" s="29">
        <v>150</v>
      </c>
      <c r="AL21" s="35">
        <f t="shared" si="0"/>
        <v>4</v>
      </c>
      <c r="AM21" s="18" t="s">
        <v>25</v>
      </c>
    </row>
    <row r="22" spans="1:60" ht="13.05" customHeight="1">
      <c r="A22" s="29" t="s">
        <v>26</v>
      </c>
      <c r="B22" s="18">
        <v>175</v>
      </c>
      <c r="C22" s="29">
        <f>FREQUENCY(D$29:D$65,$B22:$B$26)</f>
        <v>7</v>
      </c>
      <c r="D22" s="35">
        <f t="shared" si="1"/>
        <v>0</v>
      </c>
      <c r="E22" s="29">
        <f>FREQUENCY(F$29:F$68,$B22:$B$26)</f>
        <v>10</v>
      </c>
      <c r="F22" s="35">
        <f t="shared" si="2"/>
        <v>0</v>
      </c>
      <c r="G22" s="29">
        <f>FREQUENCY(H$29:H$69,$B22:$B$26)</f>
        <v>12</v>
      </c>
      <c r="H22" s="35">
        <f t="shared" si="3"/>
        <v>0</v>
      </c>
      <c r="I22" s="29">
        <f>FREQUENCY(J$29:J$69,$B22:$B$26)</f>
        <v>5</v>
      </c>
      <c r="J22" s="35">
        <f t="shared" si="4"/>
        <v>0</v>
      </c>
      <c r="K22" s="29">
        <f>FREQUENCY(L$29:L$69,$B22:$B$26)</f>
        <v>22</v>
      </c>
      <c r="L22" s="35">
        <f t="shared" si="5"/>
        <v>0</v>
      </c>
      <c r="M22" s="29">
        <f>FREQUENCY(N$29:N$69,$B22:$B$26)</f>
        <v>26</v>
      </c>
      <c r="N22" s="35">
        <f t="shared" si="6"/>
        <v>0</v>
      </c>
      <c r="O22" s="29">
        <f>FREQUENCY(P$29:P$68,$B22:$B$26)</f>
        <v>12</v>
      </c>
      <c r="P22" s="35">
        <f t="shared" si="7"/>
        <v>0</v>
      </c>
      <c r="Q22" s="29">
        <f>FREQUENCY(R$29:R$65,$B22:$B$26)</f>
        <v>14</v>
      </c>
      <c r="R22" s="35">
        <f t="shared" si="8"/>
        <v>0</v>
      </c>
      <c r="S22" s="29">
        <f>FREQUENCY(T$29:T$64,$B22:$B$26)</f>
        <v>15</v>
      </c>
      <c r="T22" s="35">
        <f t="shared" si="9"/>
        <v>0</v>
      </c>
      <c r="U22" s="29">
        <f>FREQUENCY(V$29:V$69,$B22:$B$26)</f>
        <v>8</v>
      </c>
      <c r="V22" s="35">
        <f t="shared" si="10"/>
        <v>0</v>
      </c>
      <c r="W22" s="29">
        <f>FREQUENCY(X$29:X$69,$B22:$B$26)</f>
        <v>4</v>
      </c>
      <c r="X22" s="35">
        <f t="shared" si="11"/>
        <v>0</v>
      </c>
      <c r="Y22" s="29">
        <f>FREQUENCY(Z$29:Z$69,$B22:$B$26)</f>
        <v>5</v>
      </c>
      <c r="Z22" s="36">
        <f t="shared" si="12"/>
        <v>0</v>
      </c>
      <c r="AA22" s="29">
        <f>FREQUENCY(AB$29:AB$68,$B22:$B$26)</f>
        <v>29</v>
      </c>
      <c r="AB22" s="35">
        <f t="shared" si="13"/>
        <v>0</v>
      </c>
      <c r="AC22" s="29">
        <f>FREQUENCY(AD$29:AD$72,$B22:$B$26)</f>
        <v>29</v>
      </c>
      <c r="AD22" s="35">
        <f t="shared" si="14"/>
        <v>1</v>
      </c>
      <c r="AE22" s="29">
        <f>FREQUENCY(AF$29:AF$69,$B22:$B$26)</f>
        <v>12</v>
      </c>
      <c r="AF22" s="35">
        <f t="shared" si="15"/>
        <v>0</v>
      </c>
      <c r="AG22" s="29">
        <f>FREQUENCY(AH$29:AH$69,$B22:$B$26)</f>
        <v>16</v>
      </c>
      <c r="AH22" s="35">
        <f t="shared" si="16"/>
        <v>0</v>
      </c>
      <c r="AI22" s="29">
        <f>FREQUENCY(AJ$29:AJ$69,$B22:$B$26)</f>
        <v>2</v>
      </c>
      <c r="AJ22" s="35">
        <f t="shared" si="17"/>
        <v>0</v>
      </c>
      <c r="AK22" s="29">
        <v>175</v>
      </c>
      <c r="AL22" s="35">
        <f t="shared" si="0"/>
        <v>1</v>
      </c>
      <c r="AM22" s="18" t="s">
        <v>26</v>
      </c>
    </row>
    <row r="23" spans="1:60" ht="12" customHeight="1">
      <c r="A23" s="29" t="s">
        <v>27</v>
      </c>
      <c r="B23" s="18">
        <v>200</v>
      </c>
      <c r="C23" s="29">
        <f>FREQUENCY(D$29:D$65,$B23:$B$26)</f>
        <v>7</v>
      </c>
      <c r="D23" s="35">
        <f t="shared" si="1"/>
        <v>0</v>
      </c>
      <c r="E23" s="29">
        <f>FREQUENCY(F$29:F$68,$B23:$B$26)</f>
        <v>10</v>
      </c>
      <c r="F23" s="35">
        <f t="shared" si="2"/>
        <v>0</v>
      </c>
      <c r="G23" s="29">
        <f>FREQUENCY(H$29:H$69,$B23:$B$26)</f>
        <v>12</v>
      </c>
      <c r="H23" s="35">
        <f t="shared" si="3"/>
        <v>0</v>
      </c>
      <c r="I23" s="29">
        <f>FREQUENCY(J$29:J$69,$B23:$B$26)</f>
        <v>5</v>
      </c>
      <c r="J23" s="35">
        <f t="shared" si="4"/>
        <v>0</v>
      </c>
      <c r="K23" s="29">
        <f>FREQUENCY(L$29:L$69,$B23:$B$26)</f>
        <v>22</v>
      </c>
      <c r="L23" s="35">
        <f t="shared" si="5"/>
        <v>0</v>
      </c>
      <c r="M23" s="29">
        <f>FREQUENCY(N$29:N$69,$B23:$B$26)</f>
        <v>26</v>
      </c>
      <c r="N23" s="35">
        <f t="shared" si="6"/>
        <v>0</v>
      </c>
      <c r="O23" s="29">
        <f>FREQUENCY(P$29:P$68,$B23:$B$26)</f>
        <v>12</v>
      </c>
      <c r="P23" s="35">
        <f t="shared" si="7"/>
        <v>0</v>
      </c>
      <c r="Q23" s="29">
        <f>FREQUENCY(R$29:R$65,$B23:$B$26)</f>
        <v>14</v>
      </c>
      <c r="R23" s="35">
        <f t="shared" si="8"/>
        <v>0</v>
      </c>
      <c r="S23" s="29">
        <f>FREQUENCY(T$29:T$64,$B23:$B$26)</f>
        <v>15</v>
      </c>
      <c r="T23" s="35">
        <f t="shared" si="9"/>
        <v>0</v>
      </c>
      <c r="U23" s="29">
        <f>FREQUENCY(V$29:V$69,$B23:$B$26)</f>
        <v>8</v>
      </c>
      <c r="V23" s="35">
        <f t="shared" si="10"/>
        <v>0</v>
      </c>
      <c r="W23" s="29">
        <f>FREQUENCY(X$29:X$69,$B23:$B$26)</f>
        <v>4</v>
      </c>
      <c r="X23" s="35">
        <f t="shared" si="11"/>
        <v>0</v>
      </c>
      <c r="Y23" s="29">
        <f>FREQUENCY(Z$29:Z$69,$B23:$B$26)</f>
        <v>5</v>
      </c>
      <c r="Z23" s="36">
        <f t="shared" si="12"/>
        <v>0</v>
      </c>
      <c r="AA23" s="29">
        <f>FREQUENCY(AB$29:AB$68,$B23:$B$26)</f>
        <v>29</v>
      </c>
      <c r="AB23" s="35">
        <f t="shared" si="13"/>
        <v>0</v>
      </c>
      <c r="AC23" s="29">
        <f>FREQUENCY(AD$29:AD$72,$B23:$B$26)</f>
        <v>30</v>
      </c>
      <c r="AD23" s="35">
        <f t="shared" si="14"/>
        <v>0</v>
      </c>
      <c r="AE23" s="29">
        <f>FREQUENCY(AF$29:AF$69,$B23:$B$26)</f>
        <v>12</v>
      </c>
      <c r="AF23" s="35">
        <f t="shared" si="15"/>
        <v>0</v>
      </c>
      <c r="AG23" s="29">
        <f>FREQUENCY(AH$29:AH$69,$B23:$B$26)</f>
        <v>16</v>
      </c>
      <c r="AH23" s="35">
        <f t="shared" si="16"/>
        <v>0</v>
      </c>
      <c r="AI23" s="29">
        <f>FREQUENCY(AJ$29:AJ$69,$B23:$B$26)</f>
        <v>2</v>
      </c>
      <c r="AJ23" s="35">
        <f t="shared" si="17"/>
        <v>0</v>
      </c>
      <c r="AK23" s="29">
        <v>200</v>
      </c>
      <c r="AL23" s="35">
        <f t="shared" si="0"/>
        <v>0</v>
      </c>
      <c r="AM23" s="18" t="s">
        <v>27</v>
      </c>
    </row>
    <row r="24" spans="1:60" ht="12" customHeight="1">
      <c r="A24" s="18" t="s">
        <v>72</v>
      </c>
      <c r="B24" s="18">
        <v>225</v>
      </c>
      <c r="C24" s="29">
        <f>FREQUENCY(D$29:D$65,$B24:$B$26)</f>
        <v>7</v>
      </c>
      <c r="D24" s="35">
        <f t="shared" si="1"/>
        <v>0</v>
      </c>
      <c r="E24" s="29">
        <f>FREQUENCY(F$29:F$68,$B24:$B$26)</f>
        <v>10</v>
      </c>
      <c r="F24" s="35">
        <f t="shared" si="2"/>
        <v>0</v>
      </c>
      <c r="G24" s="29">
        <f>FREQUENCY(H$29:H$69,$B24:$B$26)</f>
        <v>12</v>
      </c>
      <c r="H24" s="35">
        <f t="shared" si="3"/>
        <v>0</v>
      </c>
      <c r="I24" s="29">
        <f>FREQUENCY(J$29:J$69,$B24:$B$26)</f>
        <v>5</v>
      </c>
      <c r="J24" s="35">
        <f t="shared" si="4"/>
        <v>0</v>
      </c>
      <c r="K24" s="29">
        <f>FREQUENCY(L$29:L$69,$B24:$B$26)</f>
        <v>22</v>
      </c>
      <c r="L24" s="35">
        <f t="shared" si="5"/>
        <v>0</v>
      </c>
      <c r="M24" s="29">
        <f>FREQUENCY(N$29:N$69,$B24:$B$26)</f>
        <v>26</v>
      </c>
      <c r="N24" s="35">
        <f t="shared" si="6"/>
        <v>0</v>
      </c>
      <c r="O24" s="29">
        <f>FREQUENCY(P$29:P$68,$B24:$B$26)</f>
        <v>12</v>
      </c>
      <c r="P24" s="35">
        <f t="shared" si="7"/>
        <v>0</v>
      </c>
      <c r="Q24" s="29">
        <f>FREQUENCY(R$29:R$65,$B24:$B$26)</f>
        <v>14</v>
      </c>
      <c r="R24" s="35">
        <f t="shared" si="8"/>
        <v>1</v>
      </c>
      <c r="S24" s="29">
        <f>FREQUENCY(T$29:T$64,$B24:$B$26)</f>
        <v>15</v>
      </c>
      <c r="T24" s="35">
        <f t="shared" si="9"/>
        <v>0</v>
      </c>
      <c r="U24" s="29">
        <f>FREQUENCY(V$29:V$69,$B24:$B$26)</f>
        <v>8</v>
      </c>
      <c r="V24" s="35">
        <f t="shared" si="10"/>
        <v>0</v>
      </c>
      <c r="W24" s="29">
        <f>FREQUENCY(X$29:X$69,$B24:$B$26)</f>
        <v>4</v>
      </c>
      <c r="X24" s="35">
        <f t="shared" si="11"/>
        <v>0</v>
      </c>
      <c r="Y24" s="29">
        <f>FREQUENCY(Z$29:Z$69,$B24:$B$26)</f>
        <v>5</v>
      </c>
      <c r="Z24" s="36">
        <f t="shared" si="12"/>
        <v>0</v>
      </c>
      <c r="AA24" s="29">
        <f>FREQUENCY(AB$29:AB$68,$B24:$B$26)</f>
        <v>29</v>
      </c>
      <c r="AB24" s="35">
        <f t="shared" si="13"/>
        <v>0</v>
      </c>
      <c r="AC24" s="29">
        <f>FREQUENCY(AD$29:AD$72,$B24:$B$26)</f>
        <v>30</v>
      </c>
      <c r="AD24" s="35">
        <f t="shared" si="14"/>
        <v>0</v>
      </c>
      <c r="AE24" s="29">
        <f>FREQUENCY(AF$29:AF$69,$B24:$B$26)</f>
        <v>12</v>
      </c>
      <c r="AF24" s="35">
        <f t="shared" si="15"/>
        <v>0</v>
      </c>
      <c r="AG24" s="29">
        <f>FREQUENCY(AH$29:AH$69,$B24:$B$26)</f>
        <v>16</v>
      </c>
      <c r="AH24" s="35">
        <f t="shared" si="16"/>
        <v>0</v>
      </c>
      <c r="AI24" s="29">
        <f>FREQUENCY(AJ$29:AJ$69,$B24:$B$26)</f>
        <v>2</v>
      </c>
      <c r="AJ24" s="35">
        <f t="shared" si="17"/>
        <v>0</v>
      </c>
      <c r="AK24" s="29">
        <v>225</v>
      </c>
      <c r="AL24" s="35">
        <f t="shared" si="0"/>
        <v>1</v>
      </c>
      <c r="AM24" s="18" t="s">
        <v>72</v>
      </c>
    </row>
    <row r="25" spans="1:60" ht="12" customHeight="1">
      <c r="B25" s="18">
        <v>250</v>
      </c>
      <c r="C25" s="29">
        <f>FREQUENCY(D$29:D$65,$B25:$B$26)</f>
        <v>7</v>
      </c>
      <c r="D25" s="29"/>
      <c r="E25" s="29">
        <f>FREQUENCY(F$29:F$68,$B25:$B$26)</f>
        <v>10</v>
      </c>
      <c r="F25" s="29"/>
      <c r="G25" s="29">
        <f>FREQUENCY(H$29:H$69,$B25:$B$26)</f>
        <v>12</v>
      </c>
      <c r="H25" s="29"/>
      <c r="I25" s="29">
        <f>FREQUENCY(J$29:J$69,$B25:$B$26)</f>
        <v>5</v>
      </c>
      <c r="J25" s="29"/>
      <c r="K25" s="29">
        <f>FREQUENCY(L$29:L$69,$B25:$B$26)</f>
        <v>22</v>
      </c>
      <c r="L25" s="29"/>
      <c r="M25" s="29">
        <f>FREQUENCY(N$29:N$69,$B25:$B$26)</f>
        <v>26</v>
      </c>
      <c r="N25" s="29"/>
      <c r="O25" s="29">
        <f>FREQUENCY(P$29:P$68,$B25:$B$26)</f>
        <v>12</v>
      </c>
      <c r="P25" s="29"/>
      <c r="Q25" s="29">
        <f>FREQUENCY(R$29:R$65,$B25:$B$26)</f>
        <v>15</v>
      </c>
      <c r="R25" s="29"/>
      <c r="S25" s="29">
        <f>FREQUENCY(T$29:T$64,$B25:$B$26)</f>
        <v>15</v>
      </c>
      <c r="T25" s="29"/>
      <c r="U25" s="29">
        <f>FREQUENCY(V$29:V$69,$B25:$B$26)</f>
        <v>8</v>
      </c>
      <c r="V25" s="29"/>
      <c r="W25" s="29">
        <f>FREQUENCY(X$29:X$69,$B25:$B$26)</f>
        <v>4</v>
      </c>
      <c r="X25" s="29"/>
      <c r="Y25" s="29">
        <f>FREQUENCY(Z$29:Z$69,$B25:$B$26)</f>
        <v>5</v>
      </c>
      <c r="Z25" s="29"/>
      <c r="AA25" s="29">
        <f>FREQUENCY(AB$29:AB$68,$B25:$B$26)</f>
        <v>29</v>
      </c>
      <c r="AB25" s="29"/>
      <c r="AC25" s="29">
        <f>FREQUENCY(AD$29:AD$72,$B25:$B$26)</f>
        <v>30</v>
      </c>
      <c r="AD25" s="29"/>
      <c r="AE25" s="29">
        <f>FREQUENCY(AF$29:AF$69,$B25:$B$26)</f>
        <v>12</v>
      </c>
      <c r="AF25" s="29"/>
      <c r="AG25" s="29">
        <f>FREQUENCY(AH$29:AH$69,$B25:$B$26)</f>
        <v>16</v>
      </c>
      <c r="AH25" s="29"/>
      <c r="AI25" s="29">
        <f>FREQUENCY(AJ$29:AJ$69,$B25:$B$26)</f>
        <v>2</v>
      </c>
      <c r="AJ25" s="29"/>
    </row>
    <row r="26" spans="1:60" ht="12" customHeight="1">
      <c r="Q26" s="29"/>
      <c r="R26" s="29"/>
    </row>
    <row r="27" spans="1:60" ht="13.05" customHeight="1">
      <c r="C27" s="25" t="s">
        <v>47</v>
      </c>
      <c r="D27" s="26"/>
      <c r="E27" s="27" t="s">
        <v>48</v>
      </c>
      <c r="F27" s="27"/>
      <c r="G27" s="28" t="s">
        <v>6</v>
      </c>
      <c r="H27" s="27"/>
      <c r="I27" s="28" t="s">
        <v>7</v>
      </c>
      <c r="J27" s="27"/>
      <c r="K27" t="s">
        <v>49</v>
      </c>
      <c r="L27"/>
      <c r="M27" t="s">
        <v>50</v>
      </c>
      <c r="N27" s="29"/>
      <c r="O27" t="s">
        <v>51</v>
      </c>
      <c r="P27" s="27"/>
      <c r="Q27" s="18" t="s">
        <v>52</v>
      </c>
      <c r="R27" s="29"/>
      <c r="S27" s="27" t="s">
        <v>53</v>
      </c>
      <c r="T27" s="27"/>
      <c r="U27" t="s">
        <v>54</v>
      </c>
      <c r="V27" s="29"/>
      <c r="W27" s="27" t="s">
        <v>73</v>
      </c>
      <c r="X27" s="29"/>
      <c r="Y27" s="27" t="s">
        <v>56</v>
      </c>
      <c r="Z27" s="29"/>
      <c r="AA27" s="2" t="s">
        <v>74</v>
      </c>
      <c r="AB27" s="2"/>
      <c r="AC27" s="2" t="s">
        <v>58</v>
      </c>
      <c r="AE27" t="s">
        <v>75</v>
      </c>
      <c r="AF27"/>
      <c r="AG27" t="s">
        <v>60</v>
      </c>
      <c r="AH27"/>
      <c r="AI27" t="s">
        <v>61</v>
      </c>
    </row>
    <row r="28" spans="1:60" ht="13.05" customHeight="1">
      <c r="D28" s="18" t="s">
        <v>9</v>
      </c>
      <c r="F28" s="18" t="s">
        <v>9</v>
      </c>
      <c r="H28" s="18" t="s">
        <v>9</v>
      </c>
      <c r="J28" s="18" t="s">
        <v>9</v>
      </c>
      <c r="K28" s="38"/>
      <c r="L28" s="30" t="s">
        <v>9</v>
      </c>
      <c r="M28" s="39"/>
      <c r="N28" s="30" t="s">
        <v>9</v>
      </c>
      <c r="P28" s="18" t="s">
        <v>9</v>
      </c>
      <c r="R28" s="18" t="s">
        <v>9</v>
      </c>
      <c r="T28" s="18" t="s">
        <v>9</v>
      </c>
      <c r="V28" s="18" t="s">
        <v>9</v>
      </c>
      <c r="X28" s="18" t="s">
        <v>9</v>
      </c>
      <c r="Z28" s="18" t="s">
        <v>9</v>
      </c>
      <c r="AA28" s="40"/>
      <c r="AB28" s="30" t="s">
        <v>9</v>
      </c>
      <c r="AC28" s="40"/>
      <c r="AD28" s="30" t="s">
        <v>9</v>
      </c>
      <c r="AF28" s="18" t="s">
        <v>9</v>
      </c>
      <c r="AH28" s="18" t="s">
        <v>9</v>
      </c>
      <c r="AJ28" s="18" t="s">
        <v>9</v>
      </c>
    </row>
    <row r="29" spans="1:60" ht="13.05" customHeight="1">
      <c r="C29" s="41">
        <v>39.5</v>
      </c>
      <c r="D29" s="42">
        <f>((C29-C$3)/(2*C$5))*50</f>
        <v>1.1243386243386309</v>
      </c>
      <c r="E29" s="41">
        <v>78</v>
      </c>
      <c r="F29" s="42">
        <f t="shared" ref="F29:F38" si="18">((E29-E$3)/(2*E$4))*50</f>
        <v>-47.915963714755115</v>
      </c>
      <c r="G29" s="18">
        <v>82</v>
      </c>
      <c r="H29" s="42">
        <f t="shared" ref="H29:H40" si="19">((G29-G$3)/(2*G$4))*50</f>
        <v>6.3338963713691454</v>
      </c>
      <c r="I29" s="18">
        <v>66</v>
      </c>
      <c r="J29" s="42">
        <f>((I29-I$3)/(2*I$4))*50</f>
        <v>-26.619836415641025</v>
      </c>
      <c r="K29" s="18">
        <v>60</v>
      </c>
      <c r="L29" s="43">
        <f>((K29-$K$3)/(2*$K$4))*50</f>
        <v>71.166544186223319</v>
      </c>
      <c r="M29" s="18">
        <v>54</v>
      </c>
      <c r="N29" s="43">
        <f t="shared" ref="N29:N51" si="20">((M29-M$3)/(2*M$4))*50</f>
        <v>48.256473853076379</v>
      </c>
      <c r="O29" s="44">
        <v>51.2</v>
      </c>
      <c r="P29" s="42">
        <f t="shared" ref="P29:P40" si="21">((O29-O$3)/(2*O$4))*50</f>
        <v>71.242487794918119</v>
      </c>
      <c r="Q29" s="18">
        <v>43.5</v>
      </c>
      <c r="R29" s="42">
        <f>((Q29-Q$3)/(2*Q$4))*50</f>
        <v>-81.597222222222271</v>
      </c>
      <c r="S29" s="45">
        <v>64</v>
      </c>
      <c r="T29" s="42">
        <f>((S29-S$3)/(2*S$4))*50</f>
        <v>-137.72386829126836</v>
      </c>
      <c r="U29" s="40">
        <v>55</v>
      </c>
      <c r="V29" s="42">
        <f>((U29-U$3)/(2*U$4))*50</f>
        <v>0.83318210938042936</v>
      </c>
      <c r="W29" s="18">
        <v>35</v>
      </c>
      <c r="X29" s="42">
        <f>((W29-W$3)/(2*W$4))*50</f>
        <v>-21.638089455374462</v>
      </c>
      <c r="Y29" s="18">
        <v>56</v>
      </c>
      <c r="Z29" s="42">
        <f>((Y29-Y$3)/(2*Y$4))*50</f>
        <v>-3.196497610286031</v>
      </c>
      <c r="AA29" s="18">
        <v>51.5</v>
      </c>
      <c r="AB29" s="46">
        <f>((AA29-$AA$3)/(2*$AA$4))*50</f>
        <v>-26.437950482409317</v>
      </c>
      <c r="AC29" s="47">
        <v>51</v>
      </c>
      <c r="AD29" s="43">
        <f t="shared" ref="AD29:AD44" si="22">((AC29-$AC$3)/(2*$AC$4))*50</f>
        <v>-1.5427844838341125</v>
      </c>
      <c r="AE29" s="40">
        <v>36</v>
      </c>
      <c r="AF29" s="42">
        <f t="shared" ref="AF29:AF36" si="23">((AE29-AE$3)/(2*AE$4))*50</f>
        <v>5.0542964548961073</v>
      </c>
      <c r="AG29" s="40">
        <v>51</v>
      </c>
      <c r="AH29" s="42">
        <f>((AG29-AG$3)/(2*AG$4))*50</f>
        <v>40.866866504554551</v>
      </c>
      <c r="AI29" s="18">
        <v>50</v>
      </c>
      <c r="AJ29" s="42">
        <f>((AI29-AI$3)/(2*AI$4))*50</f>
        <v>5.3709824830264168</v>
      </c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60" ht="13.05" customHeight="1">
      <c r="C30" s="49">
        <v>42</v>
      </c>
      <c r="D30" s="42">
        <f t="shared" ref="D30:D35" si="24">((C30-C$3)/(2*C$5))*50</f>
        <v>10.052910052910059</v>
      </c>
      <c r="E30" s="49">
        <v>90.4</v>
      </c>
      <c r="F30" s="42">
        <f t="shared" si="18"/>
        <v>91.142279917002554</v>
      </c>
      <c r="G30" s="18">
        <v>83</v>
      </c>
      <c r="H30" s="42">
        <f t="shared" si="19"/>
        <v>12.667792742738291</v>
      </c>
      <c r="I30" s="18">
        <v>68</v>
      </c>
      <c r="J30" s="42">
        <f>((I30-I$3)/(2*I$4))*50</f>
        <v>-7.4403269484711334</v>
      </c>
      <c r="K30" s="18">
        <v>49.5</v>
      </c>
      <c r="L30" s="43">
        <f t="shared" ref="L30:L50" si="25">((K30-$K$3)/(2*$K$4))*50</f>
        <v>-72.723798982420718</v>
      </c>
      <c r="M30" s="18">
        <v>48.5</v>
      </c>
      <c r="N30" s="43">
        <f t="shared" si="20"/>
        <v>-39.864043617758824</v>
      </c>
      <c r="O30" s="44">
        <v>46.6</v>
      </c>
      <c r="P30" s="42">
        <f t="shared" si="21"/>
        <v>26.382304558060476</v>
      </c>
      <c r="Q30" s="18">
        <v>50.3</v>
      </c>
      <c r="R30" s="42">
        <f t="shared" ref="R30:R41" si="26">((Q30-Q$3)/(2*Q$4))*50</f>
        <v>36.458333333333236</v>
      </c>
      <c r="S30" s="18">
        <v>83.3</v>
      </c>
      <c r="T30" s="42">
        <f t="shared" ref="T30:T43" si="27">((S30-S$3)/(2*S$4))*50</f>
        <v>22.907739819382137</v>
      </c>
      <c r="U30" s="40">
        <v>67</v>
      </c>
      <c r="V30" s="42">
        <f t="shared" ref="V30:V33" si="28">((U30-U$3)/(2*U$4))*50</f>
        <v>170.80233242297837</v>
      </c>
      <c r="W30" s="18">
        <v>34</v>
      </c>
      <c r="X30" s="42">
        <f t="shared" ref="X30:X32" si="29">((W30-W$3)/(2*W$4))*50</f>
        <v>-34.752083064692329</v>
      </c>
      <c r="Y30" s="18">
        <v>54</v>
      </c>
      <c r="Z30" s="42">
        <f t="shared" ref="Z30:Z33" si="30">((Y30-Y$3)/(2*Y$4))*50</f>
        <v>-29.833977696002741</v>
      </c>
      <c r="AA30" s="18">
        <v>57.5</v>
      </c>
      <c r="AB30" s="46">
        <f t="shared" ref="AB30:AB57" si="31">((AA30-$AA$3)/(2*$AA$4))*50</f>
        <v>52.328908885872359</v>
      </c>
      <c r="AC30" s="47">
        <v>55</v>
      </c>
      <c r="AD30" s="43">
        <f t="shared" si="22"/>
        <v>66.140663839214369</v>
      </c>
      <c r="AE30" s="18">
        <v>39</v>
      </c>
      <c r="AF30" s="42">
        <f t="shared" si="23"/>
        <v>65.705853913649392</v>
      </c>
      <c r="AG30" s="40">
        <v>52</v>
      </c>
      <c r="AH30" s="42">
        <f>((AG30-AG$3)/(2*AG$4))*50</f>
        <v>52.154901242385463</v>
      </c>
      <c r="AI30" s="18">
        <v>48</v>
      </c>
      <c r="AJ30" s="42">
        <f>((AI30-AI$3)/(2*AI$4))*50</f>
        <v>-14.631297108933991</v>
      </c>
      <c r="AQ30" s="50">
        <v>-200</v>
      </c>
      <c r="AR30" s="50">
        <v>-175</v>
      </c>
      <c r="AS30" s="50">
        <v>-150</v>
      </c>
      <c r="AT30" s="50">
        <v>125</v>
      </c>
      <c r="AU30" s="50">
        <v>-100</v>
      </c>
      <c r="AV30" s="50">
        <v>-75</v>
      </c>
      <c r="AW30" s="50">
        <v>-50</v>
      </c>
      <c r="AX30" s="50">
        <v>-25</v>
      </c>
      <c r="AY30" s="50">
        <v>0</v>
      </c>
      <c r="AZ30" s="38">
        <v>25</v>
      </c>
      <c r="BA30" s="38">
        <v>50</v>
      </c>
      <c r="BB30" s="38">
        <v>75</v>
      </c>
      <c r="BC30" s="38">
        <v>100</v>
      </c>
      <c r="BD30" s="38">
        <v>125</v>
      </c>
      <c r="BE30" s="38">
        <v>150</v>
      </c>
      <c r="BF30" s="38">
        <v>175</v>
      </c>
      <c r="BG30" s="38">
        <v>200</v>
      </c>
      <c r="BH30" s="38">
        <v>225</v>
      </c>
    </row>
    <row r="31" spans="1:60" ht="13.05" customHeight="1">
      <c r="C31" s="41">
        <v>41.3</v>
      </c>
      <c r="D31" s="42">
        <f t="shared" si="24"/>
        <v>7.5529100529100486</v>
      </c>
      <c r="E31" s="41">
        <v>88</v>
      </c>
      <c r="F31" s="42">
        <f t="shared" si="18"/>
        <v>64.227781149565544</v>
      </c>
      <c r="G31" s="18">
        <v>82.5</v>
      </c>
      <c r="H31" s="42">
        <f t="shared" si="19"/>
        <v>9.5008445570537177</v>
      </c>
      <c r="I31" s="51">
        <v>65.2</v>
      </c>
      <c r="J31" s="42">
        <f>((I31-I$3)/(2*I$4))*50</f>
        <v>-34.291640202508951</v>
      </c>
      <c r="K31" s="51">
        <v>54</v>
      </c>
      <c r="L31" s="43">
        <f t="shared" si="25"/>
        <v>-11.056509053001843</v>
      </c>
      <c r="M31" s="51">
        <v>50</v>
      </c>
      <c r="N31" s="43">
        <f t="shared" si="20"/>
        <v>-15.831175216621954</v>
      </c>
      <c r="O31" s="44">
        <v>49</v>
      </c>
      <c r="P31" s="42">
        <f t="shared" si="21"/>
        <v>49.787617551203574</v>
      </c>
      <c r="Q31" s="18">
        <v>46.8</v>
      </c>
      <c r="R31" s="42">
        <f t="shared" si="26"/>
        <v>-24.305555555555657</v>
      </c>
      <c r="S31" s="18">
        <v>71.3</v>
      </c>
      <c r="T31" s="42">
        <f t="shared" si="27"/>
        <v>-76.966835171695919</v>
      </c>
      <c r="U31" s="40">
        <v>56.5</v>
      </c>
      <c r="V31" s="42">
        <f t="shared" si="28"/>
        <v>22.079325898580173</v>
      </c>
      <c r="W31" s="18">
        <v>24.5</v>
      </c>
      <c r="X31" s="42">
        <f t="shared" si="29"/>
        <v>-159.33502235321205</v>
      </c>
      <c r="Y31" s="18">
        <v>43</v>
      </c>
      <c r="Z31" s="42">
        <f t="shared" si="30"/>
        <v>-176.34011816744461</v>
      </c>
      <c r="AA31" s="18">
        <v>54</v>
      </c>
      <c r="AB31" s="46">
        <f t="shared" si="31"/>
        <v>6.3815742543747138</v>
      </c>
      <c r="AC31" s="47">
        <v>50</v>
      </c>
      <c r="AD31" s="43">
        <f t="shared" si="22"/>
        <v>-18.463646564596232</v>
      </c>
      <c r="AE31" s="40">
        <v>42.5</v>
      </c>
      <c r="AF31" s="42">
        <f>((AE31-AE$3)/(2*AE$4))*50</f>
        <v>136.46600428219492</v>
      </c>
      <c r="AG31" s="40">
        <v>50</v>
      </c>
      <c r="AH31" s="42">
        <f>((AG31-AG$3)/(2*AG$4))*50</f>
        <v>29.578831766723638</v>
      </c>
    </row>
    <row r="32" spans="1:60" ht="13.05" customHeight="1">
      <c r="C32" s="41">
        <v>39</v>
      </c>
      <c r="D32" s="42">
        <f t="shared" si="24"/>
        <v>-0.66137566137565484</v>
      </c>
      <c r="E32" s="41">
        <v>81.7</v>
      </c>
      <c r="F32" s="42">
        <f t="shared" si="18"/>
        <v>-6.4227781149564427</v>
      </c>
      <c r="G32" s="18">
        <v>84.9</v>
      </c>
      <c r="H32" s="42">
        <f t="shared" si="19"/>
        <v>24.702195848339706</v>
      </c>
      <c r="I32" s="18">
        <v>80.400000000000006</v>
      </c>
      <c r="J32" s="42">
        <f>((I32-I$3)/(2*I$4))*50</f>
        <v>111.47263174798223</v>
      </c>
      <c r="K32" s="18">
        <v>47</v>
      </c>
      <c r="L32" s="43">
        <f t="shared" si="25"/>
        <v>-106.98340449876453</v>
      </c>
      <c r="M32" s="18">
        <v>51</v>
      </c>
      <c r="N32" s="43">
        <f t="shared" si="20"/>
        <v>0.19073705080263026</v>
      </c>
      <c r="O32" s="44">
        <v>50</v>
      </c>
      <c r="P32" s="42">
        <f t="shared" si="21"/>
        <v>59.539831298346535</v>
      </c>
      <c r="Q32" s="18">
        <v>50.8</v>
      </c>
      <c r="R32" s="42">
        <f t="shared" si="26"/>
        <v>45.138888888888786</v>
      </c>
      <c r="S32" s="18">
        <v>78.5</v>
      </c>
      <c r="T32" s="42">
        <f t="shared" si="27"/>
        <v>-17.042090177049062</v>
      </c>
      <c r="U32" s="40">
        <v>58</v>
      </c>
      <c r="V32" s="42">
        <f t="shared" si="28"/>
        <v>43.325469687779915</v>
      </c>
      <c r="W32" s="18">
        <v>40</v>
      </c>
      <c r="X32" s="42">
        <f t="shared" si="29"/>
        <v>43.931878591214875</v>
      </c>
      <c r="Y32" s="18">
        <v>60</v>
      </c>
      <c r="Z32" s="42">
        <f t="shared" si="30"/>
        <v>50.078462561147383</v>
      </c>
      <c r="AA32" s="18">
        <v>53.5</v>
      </c>
      <c r="AB32" s="46">
        <f t="shared" si="31"/>
        <v>-0.18233069298209204</v>
      </c>
      <c r="AC32" s="47">
        <v>53</v>
      </c>
      <c r="AD32" s="43">
        <f t="shared" si="22"/>
        <v>32.298939677690122</v>
      </c>
      <c r="AE32" s="40">
        <v>37.700000000000003</v>
      </c>
      <c r="AF32" s="42">
        <f>((AE32-AE$3)/(2*AE$4))*50</f>
        <v>39.423512348189696</v>
      </c>
      <c r="AG32" s="40">
        <v>51</v>
      </c>
      <c r="AH32" s="42">
        <f>((AG32-AG$3)/(2*AG$4))*50</f>
        <v>40.866866504554551</v>
      </c>
      <c r="AP32" s="52" t="s">
        <v>76</v>
      </c>
      <c r="AR32" s="48"/>
      <c r="AS32" s="48"/>
      <c r="AT32" s="53">
        <v>235</v>
      </c>
      <c r="AU32" s="54">
        <v>1657</v>
      </c>
      <c r="AV32" s="55">
        <v>39</v>
      </c>
      <c r="AW32" s="54">
        <v>39</v>
      </c>
      <c r="AX32" s="54">
        <v>599</v>
      </c>
      <c r="AY32" s="55">
        <v>429</v>
      </c>
      <c r="AZ32" s="54">
        <v>15</v>
      </c>
      <c r="BA32" s="54">
        <v>15</v>
      </c>
      <c r="BB32" s="30">
        <v>634</v>
      </c>
      <c r="BC32" s="54">
        <v>931</v>
      </c>
      <c r="BD32" s="54">
        <v>931</v>
      </c>
    </row>
    <row r="33" spans="3:73" ht="13.05" customHeight="1">
      <c r="C33" s="41">
        <v>39</v>
      </c>
      <c r="D33" s="42">
        <f t="shared" si="24"/>
        <v>-0.66137566137565484</v>
      </c>
      <c r="E33" s="41">
        <v>85.7</v>
      </c>
      <c r="F33" s="42">
        <f t="shared" si="18"/>
        <v>38.434719830771819</v>
      </c>
      <c r="G33" s="18">
        <v>78</v>
      </c>
      <c r="H33" s="42">
        <f t="shared" si="19"/>
        <v>-19.001689114107435</v>
      </c>
      <c r="I33" s="18">
        <v>68.7</v>
      </c>
      <c r="J33" s="42">
        <f>((I33-I$3)/(2*I$4))*50</f>
        <v>-0.72749863496164557</v>
      </c>
      <c r="K33" s="18">
        <v>55</v>
      </c>
      <c r="L33" s="43">
        <f t="shared" si="25"/>
        <v>2.6473331535356852</v>
      </c>
      <c r="M33" s="18">
        <v>50.1</v>
      </c>
      <c r="N33" s="43">
        <f t="shared" si="20"/>
        <v>-14.228983989879474</v>
      </c>
      <c r="O33" s="44">
        <v>43.6</v>
      </c>
      <c r="P33" s="42">
        <f t="shared" si="21"/>
        <v>-2.874336683368409</v>
      </c>
      <c r="Q33" s="18">
        <v>51</v>
      </c>
      <c r="R33" s="42">
        <f t="shared" si="26"/>
        <v>48.611111111111065</v>
      </c>
      <c r="S33" s="18">
        <v>78.5</v>
      </c>
      <c r="T33" s="42">
        <f t="shared" si="27"/>
        <v>-17.042090177049062</v>
      </c>
      <c r="U33" s="18">
        <v>57</v>
      </c>
      <c r="V33" s="32">
        <f t="shared" si="28"/>
        <v>29.161373828313419</v>
      </c>
      <c r="Y33" s="18">
        <v>61</v>
      </c>
      <c r="Z33" s="42">
        <f t="shared" si="30"/>
        <v>63.397202604005734</v>
      </c>
      <c r="AA33" s="18">
        <v>51.5</v>
      </c>
      <c r="AB33" s="46">
        <f t="shared" si="31"/>
        <v>-26.437950482409317</v>
      </c>
      <c r="AC33" s="47">
        <v>50</v>
      </c>
      <c r="AD33" s="43">
        <f t="shared" si="22"/>
        <v>-18.463646564596232</v>
      </c>
      <c r="AE33" s="40">
        <v>39.5</v>
      </c>
      <c r="AF33" s="42">
        <f t="shared" si="23"/>
        <v>75.814446823441614</v>
      </c>
      <c r="AG33" s="40">
        <v>47</v>
      </c>
      <c r="AH33" s="42">
        <f t="shared" ref="AH33:AH44" si="32">((AG33-AG$3)/(2*AG$4))*50</f>
        <v>-4.2852724467691043</v>
      </c>
      <c r="AR33" s="48"/>
      <c r="AS33" s="48"/>
      <c r="AT33" s="48"/>
      <c r="AU33" s="54"/>
      <c r="AV33" s="53">
        <v>1592</v>
      </c>
      <c r="AW33" s="54">
        <v>325</v>
      </c>
      <c r="AX33" s="54">
        <v>183</v>
      </c>
      <c r="AY33" s="54" t="s">
        <v>77</v>
      </c>
      <c r="AZ33" s="54">
        <v>396</v>
      </c>
      <c r="BA33" s="54">
        <v>307</v>
      </c>
      <c r="BB33" s="30">
        <v>1341</v>
      </c>
      <c r="BC33" s="54"/>
      <c r="BD33" s="54">
        <v>326</v>
      </c>
    </row>
    <row r="34" spans="3:73" ht="13.05" customHeight="1">
      <c r="C34" s="41">
        <v>42.5</v>
      </c>
      <c r="D34" s="42">
        <f t="shared" si="24"/>
        <v>11.838624338624346</v>
      </c>
      <c r="E34" s="41">
        <v>78.2</v>
      </c>
      <c r="F34" s="42">
        <f t="shared" si="18"/>
        <v>-45.673088817468674</v>
      </c>
      <c r="G34" s="18">
        <v>83.9</v>
      </c>
      <c r="H34" s="42">
        <f t="shared" si="19"/>
        <v>18.368299476970559</v>
      </c>
      <c r="K34" s="18">
        <v>55</v>
      </c>
      <c r="L34" s="43">
        <f t="shared" si="25"/>
        <v>2.6473331535356852</v>
      </c>
      <c r="M34" s="18">
        <v>59.5</v>
      </c>
      <c r="N34" s="43">
        <f t="shared" si="20"/>
        <v>136.3769913239116</v>
      </c>
      <c r="O34" s="44">
        <v>44.2</v>
      </c>
      <c r="P34" s="42">
        <f t="shared" si="21"/>
        <v>2.9769915649173821</v>
      </c>
      <c r="Q34" s="18">
        <v>47.5</v>
      </c>
      <c r="R34" s="42">
        <f t="shared" si="26"/>
        <v>-12.152777777777828</v>
      </c>
      <c r="S34" s="18">
        <v>79</v>
      </c>
      <c r="T34" s="42">
        <f t="shared" si="27"/>
        <v>-12.88064955242081</v>
      </c>
      <c r="U34" s="40">
        <v>52</v>
      </c>
      <c r="V34" s="42">
        <f>((U34-U$3)/(2*U$4))*50</f>
        <v>-41.659105469019053</v>
      </c>
      <c r="AA34" s="18">
        <v>51.4</v>
      </c>
      <c r="AB34" s="46">
        <f t="shared" si="31"/>
        <v>-27.750731471880698</v>
      </c>
      <c r="AC34" s="47">
        <v>46</v>
      </c>
      <c r="AD34" s="43">
        <f t="shared" si="22"/>
        <v>-86.147094887644698</v>
      </c>
      <c r="AE34" s="40">
        <v>40</v>
      </c>
      <c r="AF34" s="42">
        <f t="shared" si="23"/>
        <v>85.923039733233836</v>
      </c>
      <c r="AG34" s="40">
        <v>47</v>
      </c>
      <c r="AH34" s="42">
        <f t="shared" si="32"/>
        <v>-4.2852724467691043</v>
      </c>
      <c r="AR34" s="48"/>
      <c r="AS34" s="48"/>
      <c r="AT34" s="48"/>
      <c r="AU34" s="56"/>
      <c r="AV34" s="53">
        <v>665</v>
      </c>
      <c r="AW34" s="54">
        <v>398</v>
      </c>
      <c r="AX34" s="54">
        <v>183</v>
      </c>
      <c r="AY34" s="30" t="s">
        <v>78</v>
      </c>
      <c r="AZ34" s="54">
        <v>396</v>
      </c>
      <c r="BA34" s="54">
        <v>372</v>
      </c>
      <c r="BB34" s="54" t="s">
        <v>79</v>
      </c>
    </row>
    <row r="35" spans="3:73" ht="13.05" customHeight="1">
      <c r="C35" s="41">
        <v>42.5</v>
      </c>
      <c r="D35" s="42">
        <f t="shared" si="24"/>
        <v>11.838624338624346</v>
      </c>
      <c r="E35" s="41">
        <v>81.3</v>
      </c>
      <c r="F35" s="42">
        <f t="shared" si="18"/>
        <v>-10.908527909529333</v>
      </c>
      <c r="G35" s="18">
        <v>84.5</v>
      </c>
      <c r="H35" s="42">
        <f t="shared" si="19"/>
        <v>22.16863729979201</v>
      </c>
      <c r="K35" s="18">
        <v>59</v>
      </c>
      <c r="L35" s="43">
        <f t="shared" si="25"/>
        <v>57.462701979685789</v>
      </c>
      <c r="M35" s="18">
        <v>55</v>
      </c>
      <c r="N35" s="43">
        <f t="shared" si="20"/>
        <v>64.278386120500969</v>
      </c>
      <c r="O35" s="44">
        <v>47</v>
      </c>
      <c r="P35" s="42">
        <f t="shared" si="21"/>
        <v>30.283190056917647</v>
      </c>
      <c r="Q35" s="18">
        <v>54.1</v>
      </c>
      <c r="R35" s="42">
        <f t="shared" si="26"/>
        <v>102.43055555555554</v>
      </c>
      <c r="S35" s="18">
        <v>74</v>
      </c>
      <c r="T35" s="42">
        <f t="shared" si="27"/>
        <v>-54.495055798703326</v>
      </c>
      <c r="U35" s="40">
        <v>55</v>
      </c>
      <c r="V35" s="42">
        <f>((U35-U$3)/(2*U$4))*50</f>
        <v>0.83318210938042936</v>
      </c>
      <c r="AA35" s="18">
        <v>52.5</v>
      </c>
      <c r="AB35" s="46">
        <f t="shared" si="31"/>
        <v>-13.310140587695704</v>
      </c>
      <c r="AC35" s="47">
        <v>46</v>
      </c>
      <c r="AD35" s="43">
        <f t="shared" si="22"/>
        <v>-86.147094887644698</v>
      </c>
      <c r="AE35" s="40">
        <v>39</v>
      </c>
      <c r="AF35" s="42">
        <f t="shared" si="23"/>
        <v>65.705853913649392</v>
      </c>
      <c r="AG35" s="40">
        <v>44</v>
      </c>
      <c r="AH35" s="42">
        <f t="shared" si="32"/>
        <v>-38.149376660261844</v>
      </c>
      <c r="AR35" s="48"/>
      <c r="AS35" s="48"/>
      <c r="AT35" s="48"/>
      <c r="AU35" s="56"/>
      <c r="AV35" s="54"/>
      <c r="AW35" s="53">
        <v>573</v>
      </c>
      <c r="AX35" s="54">
        <v>286</v>
      </c>
      <c r="AY35" s="54" t="s">
        <v>80</v>
      </c>
      <c r="AZ35" s="30">
        <v>460</v>
      </c>
      <c r="BA35" s="54">
        <v>489</v>
      </c>
      <c r="BB35" s="54" t="s">
        <v>81</v>
      </c>
    </row>
    <row r="36" spans="3:73" ht="13.05" customHeight="1">
      <c r="E36" s="41">
        <v>89.5</v>
      </c>
      <c r="F36" s="42">
        <f t="shared" si="18"/>
        <v>81.04934287921364</v>
      </c>
      <c r="G36" s="18">
        <v>79.599999999999994</v>
      </c>
      <c r="H36" s="42">
        <f t="shared" si="19"/>
        <v>-8.86745491991684</v>
      </c>
      <c r="K36" s="18">
        <v>52.5</v>
      </c>
      <c r="L36" s="43">
        <f t="shared" si="25"/>
        <v>-31.612272362808131</v>
      </c>
      <c r="M36" s="18">
        <v>53.5</v>
      </c>
      <c r="N36" s="43">
        <f t="shared" si="20"/>
        <v>40.245517719364088</v>
      </c>
      <c r="O36" s="44">
        <v>48.5</v>
      </c>
      <c r="P36" s="42">
        <f t="shared" si="21"/>
        <v>44.911510677632087</v>
      </c>
      <c r="Q36" s="18">
        <v>44</v>
      </c>
      <c r="R36" s="42">
        <f t="shared" si="26"/>
        <v>-72.916666666666714</v>
      </c>
      <c r="S36" s="18">
        <v>85.2</v>
      </c>
      <c r="T36" s="42">
        <f t="shared" si="27"/>
        <v>38.721214192969541</v>
      </c>
      <c r="U36" s="45">
        <v>61</v>
      </c>
      <c r="V36" s="42">
        <f>((U36-U$3)/(2*U$4))*50</f>
        <v>85.817757266179399</v>
      </c>
      <c r="AA36" s="42">
        <v>57.5</v>
      </c>
      <c r="AB36" s="46">
        <f t="shared" si="31"/>
        <v>52.328908885872359</v>
      </c>
      <c r="AC36" s="47">
        <v>43.4</v>
      </c>
      <c r="AD36" s="43">
        <f t="shared" si="22"/>
        <v>-130.14133629762622</v>
      </c>
      <c r="AE36" s="40">
        <v>38</v>
      </c>
      <c r="AF36" s="42">
        <f t="shared" si="23"/>
        <v>45.488668094064963</v>
      </c>
      <c r="AG36" s="40">
        <v>45</v>
      </c>
      <c r="AH36" s="42">
        <f t="shared" si="32"/>
        <v>-26.861341922430931</v>
      </c>
      <c r="AR36" s="48"/>
      <c r="AS36" s="48"/>
      <c r="AT36" s="48"/>
      <c r="AU36" s="56"/>
      <c r="AV36" s="53"/>
      <c r="AW36" s="53" t="s">
        <v>82</v>
      </c>
      <c r="AX36" s="53" t="s">
        <v>83</v>
      </c>
      <c r="AY36" s="54" t="s">
        <v>80</v>
      </c>
      <c r="AZ36" s="54">
        <v>602</v>
      </c>
      <c r="BA36" s="54">
        <v>634</v>
      </c>
      <c r="BB36" s="39"/>
    </row>
    <row r="37" spans="3:73" ht="13.05" customHeight="1">
      <c r="E37" s="41">
        <v>92.8</v>
      </c>
      <c r="F37" s="42">
        <f t="shared" si="18"/>
        <v>118.05677868443942</v>
      </c>
      <c r="G37" s="18">
        <v>95.2</v>
      </c>
      <c r="H37" s="42">
        <f t="shared" si="19"/>
        <v>89.941328473441885</v>
      </c>
      <c r="K37" s="18">
        <v>62</v>
      </c>
      <c r="L37" s="43">
        <f t="shared" si="25"/>
        <v>98.57422859929838</v>
      </c>
      <c r="M37" s="18">
        <v>48</v>
      </c>
      <c r="N37" s="43">
        <f t="shared" si="20"/>
        <v>-47.874999751471123</v>
      </c>
      <c r="O37" s="44">
        <v>52.2</v>
      </c>
      <c r="P37" s="42">
        <f t="shared" si="21"/>
        <v>80.99470154206108</v>
      </c>
      <c r="Q37" s="18">
        <v>52</v>
      </c>
      <c r="R37" s="42">
        <f t="shared" si="26"/>
        <v>65.972222222222172</v>
      </c>
      <c r="S37" s="18">
        <v>85.1</v>
      </c>
      <c r="T37" s="42">
        <f t="shared" si="27"/>
        <v>37.888926068043823</v>
      </c>
      <c r="AA37" s="18">
        <v>51</v>
      </c>
      <c r="AB37" s="46">
        <f t="shared" si="31"/>
        <v>-33.001855429766117</v>
      </c>
      <c r="AC37" s="57">
        <v>49.5</v>
      </c>
      <c r="AD37" s="43">
        <f t="shared" si="22"/>
        <v>-26.924077604977288</v>
      </c>
      <c r="AE37" s="40">
        <v>36.200000000000003</v>
      </c>
      <c r="AF37" s="42">
        <f>((AE37-AE$3)/(2*AE$4))*50</f>
        <v>9.0977336188130504</v>
      </c>
      <c r="AG37" s="18">
        <v>45</v>
      </c>
      <c r="AH37" s="42">
        <f t="shared" si="32"/>
        <v>-26.861341922430931</v>
      </c>
      <c r="AR37" s="48"/>
      <c r="AS37" s="48"/>
      <c r="AT37" s="48"/>
      <c r="AU37" s="48"/>
      <c r="AV37" s="58"/>
      <c r="AW37" s="58"/>
      <c r="AX37" s="30"/>
      <c r="AY37" s="54">
        <v>573</v>
      </c>
      <c r="AZ37" s="54">
        <v>602</v>
      </c>
      <c r="BA37" s="54">
        <v>1668</v>
      </c>
      <c r="BB37" s="39"/>
    </row>
    <row r="38" spans="3:73" ht="13.05" customHeight="1">
      <c r="E38" s="41">
        <v>86</v>
      </c>
      <c r="F38" s="42">
        <f t="shared" si="18"/>
        <v>41.799032176701409</v>
      </c>
      <c r="G38" s="18">
        <v>92</v>
      </c>
      <c r="H38" s="42">
        <f t="shared" si="19"/>
        <v>69.672860085060606</v>
      </c>
      <c r="K38" s="18">
        <v>58.5</v>
      </c>
      <c r="L38" s="43">
        <f t="shared" si="25"/>
        <v>50.610780876417024</v>
      </c>
      <c r="M38" s="18">
        <v>50</v>
      </c>
      <c r="N38" s="43">
        <f t="shared" si="20"/>
        <v>-15.831175216621954</v>
      </c>
      <c r="O38" s="44">
        <v>51.9</v>
      </c>
      <c r="P38" s="42">
        <f t="shared" si="21"/>
        <v>78.069037417918139</v>
      </c>
      <c r="Q38" s="18">
        <v>54.7</v>
      </c>
      <c r="R38" s="42">
        <f t="shared" si="26"/>
        <v>112.84722222222223</v>
      </c>
      <c r="S38" s="18">
        <v>95.4</v>
      </c>
      <c r="T38" s="42">
        <f t="shared" si="27"/>
        <v>123.6146029353859</v>
      </c>
      <c r="AA38" s="18">
        <v>51.5</v>
      </c>
      <c r="AB38" s="46">
        <f t="shared" si="31"/>
        <v>-26.437950482409317</v>
      </c>
      <c r="AC38" s="47">
        <v>60</v>
      </c>
      <c r="AD38" s="43">
        <f t="shared" si="22"/>
        <v>150.74497424302496</v>
      </c>
      <c r="AE38" s="40">
        <v>41.5</v>
      </c>
      <c r="AF38" s="42">
        <f>((AE38-AE$3)/(2*AE$4))*50</f>
        <v>116.24881846261049</v>
      </c>
      <c r="AG38" s="59">
        <v>43.5</v>
      </c>
      <c r="AH38" s="60">
        <f t="shared" si="32"/>
        <v>-43.793394029177307</v>
      </c>
      <c r="AR38" s="48"/>
      <c r="AS38" s="48"/>
      <c r="AT38" s="48"/>
      <c r="AU38" s="48"/>
      <c r="AV38" s="58"/>
      <c r="AW38" s="58"/>
      <c r="AX38" s="58"/>
      <c r="AY38" s="54">
        <v>241</v>
      </c>
      <c r="AZ38" s="54">
        <v>1358</v>
      </c>
      <c r="BA38" s="61" t="s">
        <v>84</v>
      </c>
      <c r="BB38" s="39"/>
    </row>
    <row r="39" spans="3:73" ht="13.05" customHeight="1">
      <c r="F39" s="42"/>
      <c r="G39" s="18">
        <v>79.400000000000006</v>
      </c>
      <c r="H39" s="42">
        <f t="shared" si="19"/>
        <v>-10.134234194190597</v>
      </c>
      <c r="K39" s="18">
        <v>57</v>
      </c>
      <c r="L39" s="62">
        <f t="shared" si="25"/>
        <v>30.055017566610744</v>
      </c>
      <c r="M39" s="18">
        <v>54</v>
      </c>
      <c r="N39" s="43">
        <f t="shared" si="20"/>
        <v>48.256473853076379</v>
      </c>
      <c r="O39" s="44">
        <v>53.3</v>
      </c>
      <c r="P39" s="42">
        <f t="shared" si="21"/>
        <v>91.722136663918278</v>
      </c>
      <c r="Q39" s="18">
        <v>52</v>
      </c>
      <c r="R39" s="42">
        <f t="shared" si="26"/>
        <v>65.972222222222172</v>
      </c>
      <c r="S39" s="18">
        <v>83</v>
      </c>
      <c r="T39" s="42">
        <f t="shared" si="27"/>
        <v>20.41087544460521</v>
      </c>
      <c r="AA39" s="42">
        <v>59</v>
      </c>
      <c r="AB39" s="46">
        <f t="shared" si="31"/>
        <v>72.020623727942777</v>
      </c>
      <c r="AC39" s="47">
        <v>49</v>
      </c>
      <c r="AD39" s="43">
        <f t="shared" si="22"/>
        <v>-35.384508645358345</v>
      </c>
      <c r="AE39" s="40">
        <v>42</v>
      </c>
      <c r="AF39" s="42">
        <f>((AE39-AE$3)/(2*AE$4))*50</f>
        <v>126.35741137240268</v>
      </c>
      <c r="AG39" s="63">
        <v>41</v>
      </c>
      <c r="AH39" s="60">
        <f t="shared" si="32"/>
        <v>-72.013480873754588</v>
      </c>
      <c r="AY39" s="54">
        <v>241</v>
      </c>
      <c r="AZ39" s="61" t="s">
        <v>85</v>
      </c>
      <c r="BA39" s="54" t="s">
        <v>79</v>
      </c>
      <c r="BB39" s="39"/>
    </row>
    <row r="40" spans="3:73" ht="13.05" customHeight="1">
      <c r="G40" s="18">
        <v>94.5</v>
      </c>
      <c r="H40" s="42">
        <f t="shared" si="19"/>
        <v>85.507601013483466</v>
      </c>
      <c r="K40" s="18">
        <v>58</v>
      </c>
      <c r="L40" s="62">
        <f t="shared" si="25"/>
        <v>43.758859773148266</v>
      </c>
      <c r="M40" s="18">
        <v>55</v>
      </c>
      <c r="N40" s="43">
        <f t="shared" si="20"/>
        <v>64.278386120500969</v>
      </c>
      <c r="O40" s="64">
        <v>42.5</v>
      </c>
      <c r="P40" s="42">
        <f t="shared" si="21"/>
        <v>-13.601771805225679</v>
      </c>
      <c r="Q40" s="18">
        <v>45.8</v>
      </c>
      <c r="R40" s="42">
        <f t="shared" si="26"/>
        <v>-41.666666666666771</v>
      </c>
      <c r="S40" s="18">
        <v>93.5</v>
      </c>
      <c r="T40" s="42">
        <f t="shared" si="27"/>
        <v>107.80112856179851</v>
      </c>
      <c r="AA40" s="18">
        <v>54</v>
      </c>
      <c r="AB40" s="46">
        <f t="shared" si="31"/>
        <v>6.3815742543747138</v>
      </c>
      <c r="AC40" s="47">
        <v>53.5</v>
      </c>
      <c r="AD40" s="43">
        <f t="shared" si="22"/>
        <v>40.759370718071182</v>
      </c>
      <c r="AE40" s="40">
        <v>44</v>
      </c>
      <c r="AF40" s="42">
        <f>((AE40-AE$3)/(2*AE$4))*50</f>
        <v>166.79178301157154</v>
      </c>
      <c r="AG40" s="59">
        <v>42</v>
      </c>
      <c r="AH40" s="60">
        <f t="shared" si="32"/>
        <v>-60.725446135923676</v>
      </c>
      <c r="AY40" s="54">
        <v>286</v>
      </c>
      <c r="BA40" s="54">
        <v>1437</v>
      </c>
      <c r="BL40" s="65"/>
      <c r="BN40" s="65"/>
      <c r="BP40" s="65"/>
    </row>
    <row r="41" spans="3:73" ht="13.05" customHeight="1">
      <c r="K41" s="18">
        <v>56.5</v>
      </c>
      <c r="L41" s="62">
        <f t="shared" si="25"/>
        <v>23.203096463341979</v>
      </c>
      <c r="M41" s="51">
        <v>48</v>
      </c>
      <c r="N41" s="43">
        <f t="shared" si="20"/>
        <v>-47.874999751471123</v>
      </c>
      <c r="Q41" s="18">
        <v>55.6</v>
      </c>
      <c r="R41" s="42">
        <f t="shared" si="26"/>
        <v>128.4722222222222</v>
      </c>
      <c r="S41" s="18">
        <v>80.400000000000006</v>
      </c>
      <c r="T41" s="42">
        <f t="shared" si="27"/>
        <v>-1.2286158034616552</v>
      </c>
      <c r="AA41" s="18">
        <v>55.2</v>
      </c>
      <c r="AB41" s="46">
        <f t="shared" si="31"/>
        <v>22.134946128031086</v>
      </c>
      <c r="AC41" s="47">
        <v>48</v>
      </c>
      <c r="AD41" s="43">
        <f t="shared" si="22"/>
        <v>-52.305370726120472</v>
      </c>
      <c r="AG41" s="63">
        <v>40.5</v>
      </c>
      <c r="AH41" s="60">
        <f t="shared" si="32"/>
        <v>-77.657498242670044</v>
      </c>
      <c r="BJ41" s="65"/>
      <c r="BL41" s="65"/>
      <c r="BM41" s="65"/>
      <c r="BP41" s="65"/>
      <c r="BQ41" s="65"/>
      <c r="BR41" s="65"/>
      <c r="BS41" s="65"/>
    </row>
    <row r="42" spans="3:73" ht="13.05" customHeight="1">
      <c r="K42" s="51">
        <v>56</v>
      </c>
      <c r="L42" s="62">
        <f t="shared" si="25"/>
        <v>16.35117536007321</v>
      </c>
      <c r="M42" s="18">
        <v>51.7</v>
      </c>
      <c r="N42" s="43">
        <f t="shared" si="20"/>
        <v>11.406075637999884</v>
      </c>
      <c r="Q42" s="18">
        <v>48.3</v>
      </c>
      <c r="R42" s="42">
        <f>((Q42-Q$3)/(2*Q$4))*50</f>
        <v>1.7361111111110126</v>
      </c>
      <c r="S42" s="18">
        <v>96.5</v>
      </c>
      <c r="T42" s="42">
        <f t="shared" si="27"/>
        <v>132.76977230956803</v>
      </c>
      <c r="AA42" s="18">
        <v>57</v>
      </c>
      <c r="AB42" s="46">
        <f t="shared" si="31"/>
        <v>45.765003938515548</v>
      </c>
      <c r="AC42" s="47">
        <v>40</v>
      </c>
      <c r="AD42" s="43">
        <f t="shared" si="22"/>
        <v>-187.67226737221739</v>
      </c>
      <c r="AF42" s="42"/>
      <c r="AG42" s="63">
        <v>42</v>
      </c>
      <c r="AH42" s="60">
        <f t="shared" si="32"/>
        <v>-60.725446135923676</v>
      </c>
      <c r="AP42" s="52" t="s">
        <v>86</v>
      </c>
      <c r="AQ42" s="54">
        <v>483</v>
      </c>
      <c r="AR42" s="54" t="s">
        <v>87</v>
      </c>
      <c r="AS42" s="54">
        <v>297</v>
      </c>
      <c r="AT42" s="54">
        <v>186</v>
      </c>
      <c r="AU42" s="54">
        <v>1457</v>
      </c>
      <c r="AV42" s="54">
        <v>487</v>
      </c>
      <c r="AW42" s="54">
        <v>37</v>
      </c>
      <c r="AX42" s="54">
        <v>37</v>
      </c>
      <c r="AY42" s="54">
        <v>965</v>
      </c>
      <c r="AZ42" s="54">
        <v>451</v>
      </c>
      <c r="BA42" s="54">
        <v>38</v>
      </c>
      <c r="BB42" s="54">
        <v>778</v>
      </c>
      <c r="BC42" s="54">
        <v>778</v>
      </c>
      <c r="BE42" s="54" t="s">
        <v>88</v>
      </c>
      <c r="BF42" s="54" t="s">
        <v>88</v>
      </c>
      <c r="BJ42" s="65"/>
      <c r="BL42" s="65"/>
      <c r="BN42" s="65"/>
      <c r="BP42" s="65"/>
      <c r="BR42" s="65"/>
      <c r="BS42" s="65"/>
      <c r="BT42" s="65"/>
      <c r="BU42" s="65"/>
    </row>
    <row r="43" spans="3:73" ht="13.05" customHeight="1">
      <c r="K43" s="18">
        <v>58</v>
      </c>
      <c r="L43" s="62">
        <f t="shared" si="25"/>
        <v>43.758859773148266</v>
      </c>
      <c r="M43" s="18">
        <v>50</v>
      </c>
      <c r="N43" s="43">
        <f t="shared" si="20"/>
        <v>-15.831175216621954</v>
      </c>
      <c r="Q43" s="18">
        <v>61.4</v>
      </c>
      <c r="R43" s="42">
        <f>((Q43-Q$3)/(2*Q$4))*50</f>
        <v>229.1666666666666</v>
      </c>
      <c r="S43" s="18">
        <v>67.8</v>
      </c>
      <c r="T43" s="42">
        <f t="shared" si="27"/>
        <v>-106.09691954409368</v>
      </c>
      <c r="AA43" s="18">
        <v>61</v>
      </c>
      <c r="AB43" s="46">
        <f t="shared" si="31"/>
        <v>98.276243517370006</v>
      </c>
      <c r="AC43" s="47">
        <v>48</v>
      </c>
      <c r="AD43" s="43">
        <f t="shared" si="22"/>
        <v>-52.305370726120472</v>
      </c>
      <c r="AG43" s="63">
        <v>48</v>
      </c>
      <c r="AH43" s="60">
        <f t="shared" si="32"/>
        <v>7.002762291061809</v>
      </c>
      <c r="AM43" s="39"/>
      <c r="AQ43" s="54" t="s">
        <v>87</v>
      </c>
      <c r="AR43" s="61"/>
      <c r="AS43" s="54">
        <v>664</v>
      </c>
      <c r="AT43" s="54" t="s">
        <v>89</v>
      </c>
      <c r="AU43" s="54">
        <v>186</v>
      </c>
      <c r="AV43" s="54">
        <v>612</v>
      </c>
      <c r="AW43" s="54">
        <v>375</v>
      </c>
      <c r="AX43" s="54">
        <v>185</v>
      </c>
      <c r="AY43" s="54">
        <v>515</v>
      </c>
      <c r="AZ43" s="54">
        <v>1822</v>
      </c>
      <c r="BA43" s="54">
        <v>38</v>
      </c>
      <c r="BB43" s="54" t="s">
        <v>90</v>
      </c>
      <c r="BC43" s="54" t="s">
        <v>91</v>
      </c>
      <c r="BD43" s="54"/>
      <c r="BE43" s="54">
        <v>381</v>
      </c>
      <c r="BF43" s="54"/>
      <c r="BG43" s="54"/>
      <c r="BJ43" s="65"/>
      <c r="BK43" s="65"/>
      <c r="BL43" s="65"/>
      <c r="BM43" s="65"/>
      <c r="BP43" s="65"/>
      <c r="BR43" s="65"/>
      <c r="BS43" s="65"/>
      <c r="BT43" s="65"/>
      <c r="BU43" s="65"/>
    </row>
    <row r="44" spans="3:73" ht="13.05" customHeight="1">
      <c r="K44" s="18">
        <v>60.3</v>
      </c>
      <c r="L44" s="62">
        <f t="shared" si="25"/>
        <v>75.277696848184533</v>
      </c>
      <c r="M44" s="18">
        <v>53</v>
      </c>
      <c r="N44" s="43">
        <f t="shared" si="20"/>
        <v>32.234561585651797</v>
      </c>
      <c r="AA44" s="18">
        <v>58.5</v>
      </c>
      <c r="AB44" s="46">
        <f t="shared" si="31"/>
        <v>65.456718780585959</v>
      </c>
      <c r="AC44" s="47">
        <v>58</v>
      </c>
      <c r="AD44" s="43">
        <f t="shared" si="22"/>
        <v>116.90325008150072</v>
      </c>
      <c r="AG44" s="63">
        <v>48</v>
      </c>
      <c r="AH44" s="60">
        <f t="shared" si="32"/>
        <v>7.002762291061809</v>
      </c>
      <c r="AQ44" s="61"/>
      <c r="AR44" s="61"/>
      <c r="AS44" s="54">
        <v>483</v>
      </c>
      <c r="AT44" s="54"/>
      <c r="AU44" s="54" t="s">
        <v>92</v>
      </c>
      <c r="AV44" s="54">
        <v>466</v>
      </c>
      <c r="AW44" s="54">
        <v>375</v>
      </c>
      <c r="AX44" s="54">
        <v>185</v>
      </c>
      <c r="AY44" s="54">
        <v>184</v>
      </c>
      <c r="AZ44" s="54" t="s">
        <v>93</v>
      </c>
      <c r="BA44" s="54">
        <v>451</v>
      </c>
      <c r="BB44" s="54">
        <v>1066</v>
      </c>
      <c r="BC44" s="54"/>
      <c r="BD44" s="54"/>
      <c r="BF44" s="54"/>
      <c r="BG44" s="54"/>
      <c r="BJ44" s="65"/>
      <c r="BK44" s="65"/>
      <c r="BL44" s="65"/>
      <c r="BM44" s="65"/>
      <c r="BO44" s="65"/>
      <c r="BP44" s="65"/>
      <c r="BQ44" s="65"/>
      <c r="BR44" s="65"/>
      <c r="BS44" s="65"/>
      <c r="BT44" s="65"/>
      <c r="BU44" s="65"/>
    </row>
    <row r="45" spans="3:73" ht="13.05" customHeight="1">
      <c r="K45" s="18">
        <v>51</v>
      </c>
      <c r="L45" s="62">
        <f t="shared" si="25"/>
        <v>-52.168035672614423</v>
      </c>
      <c r="M45" s="18">
        <v>55</v>
      </c>
      <c r="N45" s="43">
        <f t="shared" si="20"/>
        <v>64.278386120500969</v>
      </c>
      <c r="AA45" s="18">
        <v>54</v>
      </c>
      <c r="AB45" s="46">
        <f t="shared" si="31"/>
        <v>6.3815742543747138</v>
      </c>
      <c r="AC45" s="47">
        <v>50</v>
      </c>
      <c r="AD45" s="43">
        <f>((AC45-$AC$3)/(2*$AC$4))*50</f>
        <v>-18.463646564596232</v>
      </c>
      <c r="AQ45" s="61"/>
      <c r="AR45" s="54"/>
      <c r="AS45" s="54"/>
      <c r="AT45" s="54"/>
      <c r="AV45" s="54">
        <v>1114</v>
      </c>
      <c r="AW45" s="54">
        <v>387</v>
      </c>
      <c r="AX45" s="54">
        <v>515</v>
      </c>
      <c r="AY45" s="54">
        <v>1359</v>
      </c>
      <c r="AZ45" s="54" t="s">
        <v>93</v>
      </c>
      <c r="BA45" s="54">
        <v>1822</v>
      </c>
      <c r="BC45" s="54"/>
      <c r="BD45" s="54"/>
      <c r="BE45" s="54"/>
      <c r="BF45" s="54"/>
      <c r="BG45" s="54"/>
      <c r="BJ45" s="65"/>
      <c r="BK45" s="65"/>
      <c r="BL45" s="65"/>
      <c r="BM45" s="65"/>
      <c r="BN45" s="65"/>
      <c r="BP45" s="65"/>
      <c r="BQ45" s="65"/>
      <c r="BR45" s="65"/>
      <c r="BS45" s="65"/>
      <c r="BT45" s="65"/>
      <c r="BU45" s="65"/>
    </row>
    <row r="46" spans="3:73" ht="13.05" customHeight="1">
      <c r="K46" s="18">
        <v>63</v>
      </c>
      <c r="L46" s="62">
        <f t="shared" si="25"/>
        <v>112.2780708058359</v>
      </c>
      <c r="M46" s="18">
        <v>60</v>
      </c>
      <c r="N46" s="43">
        <f t="shared" si="20"/>
        <v>144.38794745762388</v>
      </c>
      <c r="AA46" s="66">
        <v>54</v>
      </c>
      <c r="AB46" s="46">
        <f t="shared" si="31"/>
        <v>6.3815742543747138</v>
      </c>
      <c r="AC46" s="47">
        <v>47</v>
      </c>
      <c r="AD46" s="43">
        <f>((AC46-$AC$3)/(2*$AC$4))*50</f>
        <v>-69.226232806882578</v>
      </c>
      <c r="AQ46" s="61"/>
      <c r="AR46" s="54"/>
      <c r="AS46" s="54"/>
      <c r="AT46" s="54"/>
      <c r="AU46" s="54"/>
      <c r="AV46" s="54" t="s">
        <v>92</v>
      </c>
      <c r="AW46" s="54">
        <v>387</v>
      </c>
      <c r="AX46" s="54" t="s">
        <v>94</v>
      </c>
      <c r="AY46" s="54">
        <v>1717</v>
      </c>
      <c r="AZ46" s="54">
        <v>184</v>
      </c>
      <c r="BA46" s="54" t="s">
        <v>95</v>
      </c>
      <c r="BB46" s="61"/>
      <c r="BC46" s="54"/>
      <c r="BD46" s="54"/>
      <c r="BE46" s="54"/>
      <c r="BF46" s="54"/>
      <c r="BG46" s="54"/>
      <c r="BJ46" s="65"/>
      <c r="BK46" s="65"/>
      <c r="BL46" s="65"/>
      <c r="BM46" s="65"/>
      <c r="BN46" s="65"/>
      <c r="BP46" s="65"/>
      <c r="BQ46" s="65"/>
      <c r="BR46" s="65"/>
      <c r="BS46" s="65"/>
      <c r="BT46" s="65"/>
      <c r="BU46" s="65"/>
    </row>
    <row r="47" spans="3:73" ht="13.05" customHeight="1">
      <c r="K47" s="18">
        <v>51.2</v>
      </c>
      <c r="L47" s="62">
        <f t="shared" si="25"/>
        <v>-49.427267231306885</v>
      </c>
      <c r="M47" s="18">
        <v>50</v>
      </c>
      <c r="N47" s="43">
        <f t="shared" si="20"/>
        <v>-15.831175216621954</v>
      </c>
      <c r="AA47" s="18">
        <v>52</v>
      </c>
      <c r="AB47" s="46">
        <f t="shared" si="31"/>
        <v>-19.87404553505251</v>
      </c>
      <c r="AC47" s="47">
        <v>57.5</v>
      </c>
      <c r="AD47" s="43">
        <f>((AC47-$AC$3)/(2*$AC$4))*50</f>
        <v>108.44281904111965</v>
      </c>
      <c r="AQ47" s="61"/>
      <c r="AR47" s="54"/>
      <c r="AS47" s="54"/>
      <c r="AT47" s="54"/>
      <c r="AU47" s="54"/>
      <c r="AV47" s="54"/>
      <c r="AW47" s="54">
        <v>1759</v>
      </c>
      <c r="AX47" s="54">
        <v>157</v>
      </c>
      <c r="AY47" s="61"/>
      <c r="AZ47" s="54">
        <v>537</v>
      </c>
      <c r="BA47" s="54" t="s">
        <v>95</v>
      </c>
      <c r="BB47" s="61"/>
      <c r="BC47" s="54"/>
      <c r="BD47" s="54"/>
      <c r="BE47" s="54"/>
      <c r="BF47" s="54"/>
      <c r="BG47" s="54"/>
      <c r="BJ47" s="65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</row>
    <row r="48" spans="3:73" ht="13.05" customHeight="1">
      <c r="K48" s="18">
        <v>57</v>
      </c>
      <c r="L48" s="62">
        <f t="shared" si="25"/>
        <v>30.055017566610744</v>
      </c>
      <c r="M48" s="18">
        <v>55</v>
      </c>
      <c r="N48" s="43">
        <f t="shared" si="20"/>
        <v>64.278386120500969</v>
      </c>
      <c r="AA48" s="18">
        <v>53.2</v>
      </c>
      <c r="AB48" s="46">
        <f t="shared" si="31"/>
        <v>-4.1206736613961379</v>
      </c>
      <c r="AC48" s="47">
        <v>51.6</v>
      </c>
      <c r="AD48" s="43">
        <f>((AC48-$AC$3)/(2*$AC$4))*50</f>
        <v>8.6097327646231818</v>
      </c>
      <c r="AQ48" s="61"/>
      <c r="AR48" s="54"/>
      <c r="AS48" s="54"/>
      <c r="AT48" s="54"/>
      <c r="AU48" s="54"/>
      <c r="AV48" s="61"/>
      <c r="AW48" s="54">
        <v>487</v>
      </c>
      <c r="AX48" s="54">
        <v>417</v>
      </c>
      <c r="AY48" s="54"/>
      <c r="AZ48" s="54">
        <v>667</v>
      </c>
      <c r="BA48" s="54">
        <v>1066</v>
      </c>
      <c r="BB48" s="61"/>
      <c r="BC48" s="54"/>
      <c r="BD48" s="54"/>
      <c r="BE48" s="54"/>
      <c r="BF48" s="54"/>
      <c r="BG48" s="54"/>
      <c r="BJ48" s="65"/>
      <c r="BO48" s="67"/>
      <c r="BQ48" s="61"/>
    </row>
    <row r="49" spans="11:73" ht="13.05" customHeight="1">
      <c r="K49" s="18">
        <v>59</v>
      </c>
      <c r="L49" s="62">
        <f t="shared" si="25"/>
        <v>57.462701979685789</v>
      </c>
      <c r="M49" s="18">
        <v>46.5</v>
      </c>
      <c r="N49" s="43">
        <f t="shared" si="20"/>
        <v>-71.907868152608003</v>
      </c>
      <c r="AA49" s="18">
        <v>56</v>
      </c>
      <c r="AB49" s="46">
        <f t="shared" si="31"/>
        <v>32.637194043801934</v>
      </c>
      <c r="AC49" s="47">
        <v>57</v>
      </c>
      <c r="AD49" s="43">
        <f t="shared" ref="AD49:AD58" si="33">((AC49-$AC$3)/(2*$AC$4))*50</f>
        <v>99.982388000738595</v>
      </c>
      <c r="AQ49" s="61"/>
      <c r="AR49" s="54"/>
      <c r="AS49" s="54"/>
      <c r="AT49" s="54"/>
      <c r="AU49" s="54"/>
      <c r="AV49" s="54"/>
      <c r="AW49" s="54">
        <v>466</v>
      </c>
      <c r="AX49" s="54">
        <v>1770</v>
      </c>
      <c r="AY49" s="54"/>
      <c r="AZ49" s="54"/>
      <c r="BA49" s="54"/>
      <c r="BB49" s="54"/>
      <c r="BC49" s="54"/>
      <c r="BD49" s="54"/>
      <c r="BE49" s="54"/>
      <c r="BF49" s="54"/>
      <c r="BG49" s="54"/>
      <c r="BJ49" s="65"/>
      <c r="BQ49" s="61"/>
      <c r="BU49" s="61"/>
    </row>
    <row r="50" spans="11:73" ht="13.05" customHeight="1">
      <c r="K50" s="18">
        <v>62</v>
      </c>
      <c r="L50" s="62">
        <f t="shared" si="25"/>
        <v>98.57422859929838</v>
      </c>
      <c r="M50" s="68">
        <v>46</v>
      </c>
      <c r="N50" s="43">
        <f t="shared" si="20"/>
        <v>-79.918824286320287</v>
      </c>
      <c r="AA50" s="40">
        <v>66.599999999999994</v>
      </c>
      <c r="AB50" s="46">
        <f t="shared" si="31"/>
        <v>171.79197892776614</v>
      </c>
      <c r="AC50" s="47">
        <v>47.7</v>
      </c>
      <c r="AD50" s="43">
        <f t="shared" si="33"/>
        <v>-57.381629350349051</v>
      </c>
      <c r="AQ50" s="61"/>
      <c r="AR50" s="54"/>
      <c r="AS50" s="54"/>
      <c r="AT50" s="54"/>
      <c r="AU50" s="54"/>
      <c r="AV50" s="54"/>
      <c r="AW50" s="54">
        <v>1114</v>
      </c>
      <c r="AX50" s="54" t="s">
        <v>96</v>
      </c>
      <c r="AY50" s="54"/>
      <c r="AZ50" s="54"/>
      <c r="BA50" s="54"/>
      <c r="BB50" s="54"/>
      <c r="BC50" s="54"/>
      <c r="BD50" s="54"/>
      <c r="BE50" s="54"/>
      <c r="BF50" s="54"/>
      <c r="BG50" s="54"/>
      <c r="BJ50" s="65"/>
      <c r="BQ50" s="61"/>
      <c r="BT50" s="61"/>
      <c r="BU50" s="61"/>
    </row>
    <row r="51" spans="11:73" ht="13.05" customHeight="1">
      <c r="M51" s="18">
        <v>52.5</v>
      </c>
      <c r="N51" s="43">
        <f t="shared" si="20"/>
        <v>24.223605451939505</v>
      </c>
      <c r="AA51" s="18">
        <v>53.5</v>
      </c>
      <c r="AB51" s="46">
        <f t="shared" si="31"/>
        <v>-0.18233069298209204</v>
      </c>
      <c r="AC51" s="69">
        <v>46</v>
      </c>
      <c r="AD51" s="43">
        <f t="shared" si="33"/>
        <v>-86.147094887644698</v>
      </c>
      <c r="AQ51" s="61"/>
      <c r="AR51" s="54"/>
      <c r="AS51" s="54"/>
      <c r="AT51" s="54"/>
      <c r="AU51" s="54"/>
      <c r="AV51" s="54"/>
      <c r="AW51" s="54">
        <v>1770</v>
      </c>
      <c r="AY51" s="54"/>
      <c r="AZ51" s="54"/>
      <c r="BA51" s="54"/>
      <c r="BB51" s="54"/>
      <c r="BC51" s="54"/>
      <c r="BD51" s="54"/>
      <c r="BE51" s="54"/>
      <c r="BF51" s="54"/>
      <c r="BG51" s="54"/>
      <c r="BJ51" s="65"/>
      <c r="BQ51" s="61"/>
      <c r="BS51" s="61"/>
      <c r="BT51" s="61"/>
      <c r="BU51" s="61"/>
    </row>
    <row r="52" spans="11:73" ht="13.05" customHeight="1">
      <c r="M52" s="18">
        <v>51</v>
      </c>
      <c r="N52" s="43">
        <f>((M52-M$3)/(2*M$4))*50</f>
        <v>0.19073705080263026</v>
      </c>
      <c r="R52" s="42"/>
      <c r="AA52" s="18">
        <v>52</v>
      </c>
      <c r="AB52" s="46">
        <f t="shared" si="31"/>
        <v>-19.87404553505251</v>
      </c>
      <c r="AC52" s="47">
        <v>49.5</v>
      </c>
      <c r="AD52" s="43">
        <f t="shared" si="33"/>
        <v>-26.924077604977288</v>
      </c>
      <c r="AQ52" s="61"/>
      <c r="AR52" s="54"/>
      <c r="AS52" s="54"/>
      <c r="AT52" s="54"/>
      <c r="AU52" s="54"/>
      <c r="AV52" s="54"/>
      <c r="AW52" s="54"/>
      <c r="AY52" s="54"/>
      <c r="AZ52" s="54"/>
      <c r="BA52" s="54"/>
      <c r="BB52" s="54"/>
      <c r="BC52" s="54"/>
      <c r="BD52" s="54"/>
      <c r="BE52" s="54"/>
      <c r="BF52" s="54"/>
      <c r="BG52" s="54"/>
      <c r="BJ52" s="65"/>
      <c r="BQ52" s="61"/>
      <c r="BS52" s="61"/>
      <c r="BT52" s="61"/>
      <c r="BU52" s="61"/>
    </row>
    <row r="53" spans="11:73" ht="13.05" customHeight="1">
      <c r="M53" s="18">
        <v>53.5</v>
      </c>
      <c r="N53" s="43">
        <f>((M53-M$3)/(2*M$4))*50</f>
        <v>40.245517719364088</v>
      </c>
      <c r="AA53" s="18">
        <v>51</v>
      </c>
      <c r="AB53" s="46">
        <f t="shared" si="31"/>
        <v>-33.001855429766117</v>
      </c>
      <c r="AC53" s="57">
        <v>52.8</v>
      </c>
      <c r="AD53" s="43">
        <f t="shared" si="33"/>
        <v>28.914767261537648</v>
      </c>
      <c r="AP53" s="61" t="s">
        <v>97</v>
      </c>
      <c r="AQ53" s="61"/>
      <c r="AR53" s="54"/>
      <c r="AS53" s="54"/>
      <c r="AT53" s="54"/>
      <c r="AU53" s="54"/>
      <c r="AV53" s="54"/>
      <c r="AW53" s="54"/>
      <c r="AX53" s="54"/>
      <c r="AY53" s="54">
        <v>210</v>
      </c>
      <c r="AZ53" s="54">
        <v>549</v>
      </c>
      <c r="BA53" s="54"/>
      <c r="BB53" s="54">
        <v>486</v>
      </c>
      <c r="BC53" s="54"/>
      <c r="BD53" s="54"/>
      <c r="BE53" s="54">
        <v>536</v>
      </c>
      <c r="BF53" s="54"/>
      <c r="BG53" s="54"/>
      <c r="BH53" s="61"/>
      <c r="BJ53" s="61"/>
      <c r="BQ53" s="61"/>
      <c r="BS53" s="61"/>
      <c r="BT53" s="61"/>
      <c r="BU53" s="61"/>
    </row>
    <row r="54" spans="11:73" ht="13.05" customHeight="1">
      <c r="M54" s="18">
        <v>55</v>
      </c>
      <c r="N54" s="70">
        <f>((M54-M$3)/(2*M$4))*50</f>
        <v>64.278386120500969</v>
      </c>
      <c r="AA54" s="71">
        <v>59</v>
      </c>
      <c r="AB54" s="46">
        <f t="shared" si="31"/>
        <v>72.020623727942777</v>
      </c>
      <c r="AC54" s="47">
        <v>53</v>
      </c>
      <c r="AD54" s="43">
        <f t="shared" si="33"/>
        <v>32.298939677690122</v>
      </c>
      <c r="AP54" s="61"/>
      <c r="AQ54" s="61"/>
      <c r="AR54" s="61"/>
      <c r="AS54" s="61"/>
      <c r="AT54" s="61"/>
      <c r="AU54" s="61"/>
      <c r="AV54" s="61"/>
      <c r="AW54" s="54">
        <v>162</v>
      </c>
      <c r="AX54" s="54"/>
      <c r="AY54" s="54">
        <v>1486</v>
      </c>
      <c r="AZ54" s="54">
        <v>300</v>
      </c>
      <c r="BA54" s="54"/>
      <c r="BB54" s="54"/>
      <c r="BC54" s="54"/>
      <c r="BD54" s="54"/>
      <c r="BE54" s="54"/>
      <c r="BF54" s="54"/>
      <c r="BG54" s="54"/>
      <c r="BH54" s="61"/>
    </row>
    <row r="55" spans="11:73" ht="13.05" customHeight="1">
      <c r="AA55" s="18">
        <v>44</v>
      </c>
      <c r="AB55" s="46">
        <f t="shared" si="31"/>
        <v>-124.8965246927614</v>
      </c>
      <c r="AC55" s="47">
        <v>62.8</v>
      </c>
      <c r="AD55" s="43">
        <f t="shared" si="33"/>
        <v>198.12338806915884</v>
      </c>
      <c r="AP55" s="61"/>
      <c r="AQ55" s="61"/>
      <c r="AR55" s="61"/>
      <c r="AS55" s="61"/>
      <c r="AT55" s="61"/>
      <c r="AU55" s="61"/>
      <c r="AV55" s="61"/>
      <c r="AW55" s="54"/>
      <c r="AX55" s="54"/>
      <c r="AY55" s="54">
        <v>1384</v>
      </c>
      <c r="AZ55" s="54"/>
      <c r="BA55" s="54"/>
      <c r="BB55" s="54"/>
      <c r="BC55" s="54"/>
      <c r="BD55" s="54"/>
      <c r="BE55" s="54"/>
      <c r="BF55" s="54"/>
      <c r="BG55" s="54"/>
      <c r="BH55" s="61"/>
    </row>
    <row r="56" spans="11:73" ht="13.05" customHeight="1">
      <c r="Z56" s="42"/>
      <c r="AA56" s="18">
        <v>50.5</v>
      </c>
      <c r="AB56" s="46">
        <f t="shared" si="31"/>
        <v>-39.565760377122928</v>
      </c>
      <c r="AC56" s="57">
        <v>43</v>
      </c>
      <c r="AD56" s="43">
        <f t="shared" si="33"/>
        <v>-136.90968112993104</v>
      </c>
      <c r="AP56" s="61"/>
      <c r="AQ56" s="61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61"/>
      <c r="BR56" s="72"/>
    </row>
    <row r="57" spans="11:73" ht="13.05" customHeight="1">
      <c r="N57" s="70"/>
      <c r="Z57" s="42"/>
      <c r="AA57" s="18">
        <v>51.5</v>
      </c>
      <c r="AB57" s="46">
        <f t="shared" si="31"/>
        <v>-26.437950482409317</v>
      </c>
      <c r="AC57" s="47">
        <v>54.5</v>
      </c>
      <c r="AD57" s="43">
        <f t="shared" si="33"/>
        <v>57.680232798833295</v>
      </c>
      <c r="AP57" s="61" t="s">
        <v>98</v>
      </c>
      <c r="AQ57" s="54">
        <v>254</v>
      </c>
      <c r="AR57" s="54">
        <v>254</v>
      </c>
      <c r="AS57" s="61"/>
      <c r="AT57" s="61"/>
      <c r="AU57" s="61"/>
      <c r="AV57" s="61"/>
      <c r="AW57" s="54">
        <v>211</v>
      </c>
      <c r="AX57" s="54">
        <v>211</v>
      </c>
      <c r="AY57" s="54"/>
      <c r="AZ57" s="54">
        <v>1656</v>
      </c>
      <c r="BA57" s="54">
        <v>1656</v>
      </c>
      <c r="BB57" s="54"/>
      <c r="BC57" s="54"/>
      <c r="BD57" s="54"/>
      <c r="BE57" s="54"/>
      <c r="BF57" s="61"/>
      <c r="BG57" s="61"/>
      <c r="BH57" s="61"/>
      <c r="BR57" s="61"/>
    </row>
    <row r="58" spans="11:73" ht="13.05" customHeight="1">
      <c r="Z58" s="42"/>
      <c r="AC58" s="18">
        <v>44.8</v>
      </c>
      <c r="AD58" s="43">
        <f t="shared" si="33"/>
        <v>-106.4521293845593</v>
      </c>
      <c r="AP58" s="61"/>
      <c r="AQ58" s="61"/>
      <c r="AR58" s="61"/>
      <c r="AS58" s="61"/>
      <c r="AT58" s="61"/>
      <c r="AU58" s="61"/>
      <c r="AV58" s="61"/>
      <c r="AW58" s="54"/>
      <c r="AX58" s="54">
        <v>306</v>
      </c>
      <c r="AY58" s="54"/>
      <c r="AZ58" s="54"/>
      <c r="BA58" s="54"/>
      <c r="BB58" s="54"/>
      <c r="BC58" s="54"/>
      <c r="BD58" s="54"/>
      <c r="BE58" s="54"/>
      <c r="BF58" s="61"/>
      <c r="BG58" s="61"/>
      <c r="BH58" s="61"/>
      <c r="BR58" s="61"/>
    </row>
    <row r="59" spans="11:73" ht="13.05" customHeight="1">
      <c r="X59" s="73"/>
      <c r="Y59" s="42"/>
      <c r="AP59" s="61"/>
      <c r="AQ59" s="61"/>
      <c r="AR59" s="61"/>
      <c r="AS59" s="61"/>
      <c r="AT59" s="61"/>
      <c r="AU59" s="61"/>
      <c r="AV59" s="61"/>
      <c r="AW59" s="54"/>
      <c r="AX59" s="54">
        <v>306</v>
      </c>
      <c r="AY59" s="54"/>
      <c r="AZ59" s="54"/>
      <c r="BA59" s="54"/>
      <c r="BB59" s="54"/>
      <c r="BC59" s="54"/>
      <c r="BD59" s="54"/>
      <c r="BE59" s="54"/>
      <c r="BF59" s="61"/>
      <c r="BG59" s="61"/>
      <c r="BH59" s="61"/>
    </row>
    <row r="60" spans="11:73" ht="13.05" customHeight="1">
      <c r="Y60" s="42"/>
      <c r="AP60" s="61"/>
      <c r="AQ60" s="61"/>
      <c r="AR60" s="61"/>
      <c r="AS60" s="61"/>
      <c r="AT60" s="61"/>
      <c r="AU60" s="61"/>
      <c r="AV60" s="61"/>
      <c r="AW60" s="54"/>
      <c r="AX60" s="54"/>
      <c r="AY60" s="54"/>
      <c r="AZ60" s="54"/>
      <c r="BA60" s="54"/>
      <c r="BB60" s="54"/>
      <c r="BC60" s="54"/>
      <c r="BD60" s="54"/>
      <c r="BE60" s="54"/>
      <c r="BF60" s="61"/>
      <c r="BG60" s="61"/>
      <c r="BH60" s="61"/>
      <c r="BR60" s="61"/>
    </row>
    <row r="61" spans="11:73" ht="13.05" customHeight="1">
      <c r="Y61" s="42"/>
      <c r="AP61" s="61" t="s">
        <v>99</v>
      </c>
      <c r="AQ61" s="61"/>
      <c r="AR61" s="61"/>
      <c r="AS61" s="61"/>
      <c r="AT61" s="61"/>
      <c r="AU61" s="61"/>
      <c r="AV61" s="61"/>
      <c r="AW61" s="54"/>
      <c r="AX61" s="54"/>
      <c r="AY61" s="54" t="s">
        <v>100</v>
      </c>
      <c r="AZ61" s="54">
        <v>187</v>
      </c>
      <c r="BA61" s="54" t="s">
        <v>101</v>
      </c>
      <c r="BB61" s="54">
        <v>139</v>
      </c>
      <c r="BC61" s="54" t="s">
        <v>102</v>
      </c>
      <c r="BD61" s="54">
        <v>305</v>
      </c>
      <c r="BE61" s="54">
        <v>1672</v>
      </c>
      <c r="BF61" s="61"/>
      <c r="BG61" s="61"/>
      <c r="BH61" s="61"/>
      <c r="BR61" s="61"/>
    </row>
    <row r="62" spans="11:73" ht="13.05" customHeight="1">
      <c r="Y62" s="42"/>
      <c r="AP62" s="61"/>
      <c r="AQ62" s="61"/>
      <c r="AR62" s="61"/>
      <c r="AS62" s="61"/>
      <c r="AT62" s="61"/>
      <c r="AU62" s="61"/>
      <c r="AV62" s="61"/>
      <c r="AW62" s="54"/>
      <c r="AX62" s="54"/>
      <c r="AY62" s="54">
        <v>132</v>
      </c>
      <c r="AZ62" s="54">
        <v>989</v>
      </c>
      <c r="BA62" s="54" t="s">
        <v>103</v>
      </c>
      <c r="BB62" s="54">
        <v>60</v>
      </c>
      <c r="BC62" s="54"/>
      <c r="BD62" s="54">
        <v>287</v>
      </c>
      <c r="BE62" s="54"/>
      <c r="BF62" s="61"/>
      <c r="BG62" s="61"/>
      <c r="BH62" s="61"/>
      <c r="BR62" s="61"/>
    </row>
    <row r="63" spans="11:73" ht="13.05" customHeight="1">
      <c r="W63" s="42"/>
      <c r="AP63" s="61"/>
      <c r="AQ63" s="61"/>
      <c r="AR63" s="61"/>
      <c r="AS63" s="61"/>
      <c r="AT63" s="61"/>
      <c r="AU63" s="61"/>
      <c r="AV63" s="61"/>
      <c r="AW63" s="54"/>
      <c r="AX63" s="54"/>
      <c r="AY63" s="54"/>
      <c r="AZ63" s="54">
        <v>475</v>
      </c>
      <c r="BA63" s="54"/>
      <c r="BB63" s="54"/>
      <c r="BC63" s="54"/>
      <c r="BD63" s="54"/>
      <c r="BE63" s="54"/>
      <c r="BF63" s="61"/>
      <c r="BG63" s="61"/>
      <c r="BH63" s="61"/>
    </row>
    <row r="64" spans="11:73" ht="13.05" customHeight="1">
      <c r="AP64" s="61"/>
      <c r="AQ64" s="74"/>
      <c r="AR64" s="61"/>
      <c r="AS64" s="74"/>
      <c r="AT64" s="61"/>
      <c r="AU64" s="74"/>
      <c r="AV64" s="61"/>
      <c r="AW64" s="53"/>
      <c r="AX64" s="54"/>
      <c r="AY64" s="53"/>
      <c r="AZ64" s="54"/>
      <c r="BA64" s="54"/>
      <c r="BB64" s="54"/>
      <c r="BC64" s="54"/>
      <c r="BD64" s="54"/>
      <c r="BE64" s="54"/>
      <c r="BF64" s="61"/>
      <c r="BG64" s="75"/>
      <c r="BH64" s="61"/>
    </row>
    <row r="65" spans="29:60" ht="13.05" customHeight="1">
      <c r="AP65" s="61" t="s">
        <v>104</v>
      </c>
      <c r="AQ65" s="61"/>
      <c r="AR65" s="61"/>
      <c r="AS65" s="61"/>
      <c r="AT65" s="61"/>
      <c r="AU65" s="54" t="s">
        <v>105</v>
      </c>
      <c r="AV65" s="54" t="s">
        <v>106</v>
      </c>
      <c r="AW65" s="54" t="s">
        <v>107</v>
      </c>
      <c r="AX65" s="54" t="s">
        <v>108</v>
      </c>
      <c r="AY65" s="54" t="s">
        <v>109</v>
      </c>
      <c r="AZ65" s="54" t="s">
        <v>110</v>
      </c>
      <c r="BA65" s="54" t="s">
        <v>101</v>
      </c>
      <c r="BB65" s="54"/>
      <c r="BC65" s="54"/>
      <c r="BD65" s="54"/>
      <c r="BE65" s="54"/>
      <c r="BF65" s="61"/>
      <c r="BG65" s="61"/>
      <c r="BH65" s="61"/>
    </row>
    <row r="66" spans="29:60" ht="13.05" customHeight="1">
      <c r="AP66" s="61"/>
      <c r="AQ66" s="61"/>
      <c r="AR66" s="61"/>
      <c r="AS66" s="61"/>
      <c r="AT66" s="61"/>
      <c r="AU66" s="54"/>
      <c r="AV66" s="54" t="s">
        <v>111</v>
      </c>
      <c r="AW66" s="54" t="s">
        <v>112</v>
      </c>
      <c r="AX66" s="54" t="s">
        <v>113</v>
      </c>
      <c r="AY66" s="54" t="s">
        <v>114</v>
      </c>
      <c r="AZ66" s="54" t="s">
        <v>115</v>
      </c>
      <c r="BA66" s="54"/>
      <c r="BB66" s="54"/>
      <c r="BC66" s="54"/>
      <c r="BD66" s="54"/>
      <c r="BE66" s="54"/>
      <c r="BF66" s="61"/>
      <c r="BG66" s="61"/>
      <c r="BH66" s="61"/>
    </row>
    <row r="67" spans="29:60" ht="13.05" customHeight="1">
      <c r="AC67" s="71"/>
      <c r="AD67" s="42"/>
      <c r="AP67" s="61"/>
      <c r="AQ67" s="61"/>
      <c r="AR67" s="61"/>
      <c r="AS67" s="61"/>
      <c r="AT67" s="61"/>
      <c r="AU67" s="54"/>
      <c r="AV67" s="54" t="s">
        <v>116</v>
      </c>
      <c r="AW67" s="54" t="s">
        <v>117</v>
      </c>
      <c r="AX67" s="54">
        <v>429</v>
      </c>
      <c r="AY67" s="54"/>
      <c r="AZ67" s="54" t="s">
        <v>118</v>
      </c>
      <c r="BA67" s="54"/>
      <c r="BB67" s="54"/>
      <c r="BC67" s="54"/>
      <c r="BD67" s="54"/>
      <c r="BE67" s="54"/>
      <c r="BF67" s="61"/>
      <c r="BG67" s="61"/>
      <c r="BH67" s="61"/>
    </row>
    <row r="68" spans="29:60" ht="13.05" customHeight="1">
      <c r="AC68" s="76"/>
      <c r="AP68" s="61"/>
      <c r="AQ68" s="61"/>
      <c r="AR68" s="61"/>
      <c r="AS68" s="61"/>
      <c r="AT68" s="61"/>
      <c r="AU68" s="61"/>
      <c r="AV68" s="61"/>
      <c r="AW68" s="77"/>
      <c r="AX68" s="77"/>
      <c r="AY68" s="77"/>
      <c r="AZ68" s="77"/>
      <c r="BA68" s="77"/>
      <c r="BB68" s="72"/>
      <c r="BC68" s="61"/>
      <c r="BD68" s="61"/>
      <c r="BE68" s="61"/>
      <c r="BF68" s="61"/>
      <c r="BG68" s="61"/>
      <c r="BH68" s="61"/>
    </row>
    <row r="69" spans="29:60" ht="13.05" customHeight="1">
      <c r="AC69" s="76"/>
      <c r="AP69" s="61" t="s">
        <v>119</v>
      </c>
      <c r="AQ69" s="53"/>
      <c r="AR69" s="54"/>
      <c r="AS69" s="53"/>
      <c r="AT69" s="54"/>
      <c r="AU69" s="53"/>
      <c r="AV69" s="54"/>
      <c r="AW69" s="53" t="s">
        <v>120</v>
      </c>
      <c r="AX69" s="54">
        <v>463</v>
      </c>
      <c r="AY69" s="53" t="s">
        <v>120</v>
      </c>
      <c r="AZ69" s="54">
        <v>481</v>
      </c>
      <c r="BA69" s="54">
        <v>462</v>
      </c>
      <c r="BB69" s="54">
        <v>1242</v>
      </c>
      <c r="BC69" s="54">
        <v>1257</v>
      </c>
      <c r="BD69" s="54"/>
      <c r="BE69" s="54"/>
      <c r="BF69" s="54"/>
      <c r="BG69" s="54"/>
      <c r="BH69" s="54"/>
    </row>
    <row r="70" spans="29:60" ht="13.05" customHeight="1">
      <c r="AP70" s="61"/>
      <c r="AQ70" s="53"/>
      <c r="AR70" s="54"/>
      <c r="AS70" s="53"/>
      <c r="AT70" s="54"/>
      <c r="AU70" s="53"/>
      <c r="AV70" s="54"/>
      <c r="AW70" s="53">
        <v>600</v>
      </c>
      <c r="AX70" s="54">
        <v>463</v>
      </c>
      <c r="AY70" s="78">
        <v>1262</v>
      </c>
      <c r="AZ70" s="79">
        <v>1262</v>
      </c>
      <c r="BA70" s="54"/>
      <c r="BB70" s="54" t="s">
        <v>121</v>
      </c>
      <c r="BC70" s="54"/>
      <c r="BD70" s="54"/>
      <c r="BE70" s="54"/>
      <c r="BF70" s="54"/>
      <c r="BG70" s="54"/>
      <c r="BH70" s="54"/>
    </row>
    <row r="71" spans="29:60" ht="13.05" customHeight="1">
      <c r="AP71" s="61"/>
      <c r="AQ71" s="53"/>
      <c r="AR71" s="54"/>
      <c r="AS71" s="53"/>
      <c r="AT71" s="54"/>
      <c r="AU71" s="53"/>
      <c r="AV71" s="54"/>
      <c r="AW71" s="53"/>
      <c r="AX71" s="54" t="s">
        <v>122</v>
      </c>
      <c r="AY71" s="53" t="s">
        <v>123</v>
      </c>
      <c r="AZ71" s="54"/>
      <c r="BA71" s="54"/>
      <c r="BB71" s="54"/>
      <c r="BC71" s="54"/>
      <c r="BD71" s="54"/>
      <c r="BE71" s="54"/>
      <c r="BF71" s="54"/>
      <c r="BG71" s="54"/>
      <c r="BH71" s="54"/>
    </row>
    <row r="72" spans="29:60" ht="13.05" customHeight="1">
      <c r="AP72" s="61"/>
      <c r="AQ72" s="53"/>
      <c r="AR72" s="54"/>
      <c r="AS72" s="53"/>
      <c r="AT72" s="54"/>
      <c r="AU72" s="53"/>
      <c r="AV72" s="54"/>
      <c r="AW72" s="53"/>
      <c r="AX72" s="54">
        <v>1225</v>
      </c>
      <c r="AY72" s="53">
        <v>462</v>
      </c>
      <c r="AZ72" s="54"/>
      <c r="BA72" s="54"/>
      <c r="BB72" s="54"/>
      <c r="BC72" s="54"/>
      <c r="BD72" s="54"/>
      <c r="BE72" s="54"/>
      <c r="BF72" s="54"/>
      <c r="BG72" s="54"/>
      <c r="BH72" s="54"/>
    </row>
    <row r="73" spans="29:60" ht="13.05" customHeight="1">
      <c r="AP73" s="61"/>
      <c r="AQ73" s="53"/>
      <c r="AR73" s="54"/>
      <c r="AS73" s="53"/>
      <c r="AT73" s="54"/>
      <c r="AU73" s="53"/>
      <c r="AV73" s="54"/>
      <c r="AW73" s="53"/>
      <c r="AX73" s="54"/>
      <c r="AY73" s="53">
        <v>1257</v>
      </c>
      <c r="AZ73" s="54"/>
      <c r="BA73" s="54"/>
      <c r="BB73" s="54"/>
      <c r="BC73" s="54"/>
      <c r="BD73" s="54"/>
      <c r="BE73" s="54"/>
      <c r="BF73" s="54"/>
      <c r="BG73" s="54"/>
      <c r="BH73" s="54"/>
    </row>
    <row r="74" spans="29:60" ht="13.05" customHeight="1">
      <c r="AP74" s="61" t="s">
        <v>124</v>
      </c>
      <c r="AQ74" s="53"/>
      <c r="AR74" s="54"/>
      <c r="AS74" s="53"/>
      <c r="AT74" s="54"/>
      <c r="AU74" s="53"/>
      <c r="AV74" s="54"/>
      <c r="AW74" s="53">
        <v>666</v>
      </c>
      <c r="AX74" s="54">
        <v>577</v>
      </c>
      <c r="AY74" s="53">
        <v>666</v>
      </c>
      <c r="AZ74" s="54"/>
      <c r="BA74" s="54">
        <v>1266</v>
      </c>
      <c r="BB74" s="54">
        <v>1431</v>
      </c>
      <c r="BC74" s="54">
        <v>112</v>
      </c>
      <c r="BD74" s="54"/>
      <c r="BE74" s="54"/>
      <c r="BF74" s="54"/>
      <c r="BG74" s="54"/>
      <c r="BH74" s="54"/>
    </row>
    <row r="75" spans="29:60" ht="13.05" customHeight="1">
      <c r="AP75" s="61"/>
      <c r="AQ75" s="53"/>
      <c r="AR75" s="54"/>
      <c r="AS75" s="53"/>
      <c r="AT75" s="54"/>
      <c r="AU75" s="53"/>
      <c r="AV75" s="54"/>
      <c r="AW75" s="53" t="s">
        <v>125</v>
      </c>
      <c r="AX75" s="54">
        <v>1232</v>
      </c>
      <c r="AY75" s="53">
        <v>577</v>
      </c>
      <c r="AZ75" s="54"/>
      <c r="BA75" s="54"/>
      <c r="BB75" s="54">
        <v>1434</v>
      </c>
      <c r="BC75" s="54"/>
      <c r="BD75" s="54"/>
      <c r="BE75" s="54"/>
      <c r="BF75" s="54"/>
      <c r="BG75" s="54"/>
      <c r="BH75" s="54"/>
    </row>
    <row r="76" spans="29:60" ht="13.05" customHeight="1">
      <c r="AP76" s="61"/>
      <c r="AQ76" s="53"/>
      <c r="AR76" s="54"/>
      <c r="AS76" s="53"/>
      <c r="AT76" s="54"/>
      <c r="AU76" s="53"/>
      <c r="AV76" s="54"/>
      <c r="AW76" s="54"/>
      <c r="AX76" s="54">
        <v>1451</v>
      </c>
      <c r="AY76" s="53" t="s">
        <v>125</v>
      </c>
      <c r="AZ76" s="54"/>
      <c r="BA76" s="54"/>
      <c r="BB76" s="54"/>
      <c r="BC76" s="54"/>
      <c r="BD76" s="54"/>
      <c r="BE76" s="54"/>
      <c r="BF76" s="54"/>
      <c r="BG76" s="54"/>
      <c r="BH76" s="54"/>
    </row>
    <row r="77" spans="29:60">
      <c r="AP77" s="61"/>
      <c r="AQ77" s="53"/>
      <c r="AR77" s="54"/>
      <c r="AS77" s="53"/>
      <c r="AT77" s="54"/>
      <c r="AU77" s="53"/>
      <c r="AV77" s="54"/>
      <c r="AW77" s="54"/>
      <c r="AX77" s="54">
        <v>17</v>
      </c>
      <c r="AY77" s="53">
        <v>288</v>
      </c>
      <c r="AZ77" s="54"/>
      <c r="BA77" s="54"/>
      <c r="BB77" s="54"/>
      <c r="BC77" s="54"/>
      <c r="BD77" s="54"/>
      <c r="BE77" s="54"/>
      <c r="BF77" s="54"/>
      <c r="BG77" s="54"/>
      <c r="BH77" s="54"/>
    </row>
    <row r="78" spans="29:60">
      <c r="AP78" s="61"/>
      <c r="AQ78" s="53"/>
      <c r="AR78" s="54"/>
      <c r="AS78" s="53"/>
      <c r="AT78" s="54"/>
      <c r="AU78" s="53"/>
      <c r="AV78" s="54"/>
      <c r="AW78" s="54"/>
      <c r="AX78" s="54">
        <v>680</v>
      </c>
      <c r="AY78" s="53">
        <v>1771</v>
      </c>
      <c r="AZ78" s="54"/>
      <c r="BA78" s="54"/>
      <c r="BB78" s="54"/>
      <c r="BC78" s="54"/>
      <c r="BD78" s="54"/>
      <c r="BE78" s="54"/>
      <c r="BF78" s="54"/>
      <c r="BG78" s="54"/>
      <c r="BH78" s="54"/>
    </row>
    <row r="79" spans="29:60">
      <c r="AP79" s="61"/>
      <c r="AQ79" s="53"/>
      <c r="AR79" s="54"/>
      <c r="AS79" s="53"/>
      <c r="AT79" s="54"/>
      <c r="AU79" s="53"/>
      <c r="AV79" s="54"/>
      <c r="AW79" s="54"/>
      <c r="AX79" s="54"/>
      <c r="AY79" s="78">
        <v>859</v>
      </c>
      <c r="AZ79" s="54"/>
      <c r="BA79" s="54"/>
      <c r="BB79" s="54"/>
      <c r="BC79" s="54"/>
      <c r="BD79" s="54"/>
      <c r="BE79" s="54"/>
      <c r="BF79" s="54"/>
      <c r="BG79" s="54"/>
      <c r="BH79" s="54"/>
    </row>
    <row r="80" spans="29:60">
      <c r="AP80" s="61" t="s">
        <v>126</v>
      </c>
      <c r="AQ80" s="53"/>
      <c r="AR80" s="54"/>
      <c r="AS80" s="53"/>
      <c r="AT80" s="54"/>
      <c r="AU80" s="53"/>
      <c r="AV80" s="54"/>
      <c r="AW80" s="53"/>
      <c r="AX80" s="54">
        <v>691</v>
      </c>
      <c r="AY80" s="53">
        <v>692</v>
      </c>
      <c r="AZ80" s="54">
        <v>204</v>
      </c>
      <c r="BA80" s="54">
        <v>146</v>
      </c>
      <c r="BB80" s="54">
        <v>1231</v>
      </c>
      <c r="BC80" s="54"/>
      <c r="BD80" s="54"/>
      <c r="BE80" s="54"/>
      <c r="BF80" s="54"/>
      <c r="BG80" s="54"/>
      <c r="BH80" s="54"/>
    </row>
    <row r="81" spans="42:60">
      <c r="AP81" s="61"/>
      <c r="AQ81" s="53"/>
      <c r="AR81" s="54"/>
      <c r="AS81" s="53"/>
      <c r="AT81" s="54"/>
      <c r="AU81" s="53"/>
      <c r="AV81" s="54"/>
      <c r="AW81" s="53"/>
      <c r="AX81" s="54">
        <v>1666</v>
      </c>
      <c r="AY81" s="53"/>
      <c r="AZ81" s="54">
        <v>325</v>
      </c>
      <c r="BA81" s="54">
        <v>547</v>
      </c>
      <c r="BB81" s="54">
        <v>1509</v>
      </c>
      <c r="BC81" s="54"/>
      <c r="BD81" s="54"/>
      <c r="BE81" s="54"/>
      <c r="BF81" s="54"/>
      <c r="BG81" s="54"/>
      <c r="BH81" s="54"/>
    </row>
    <row r="82" spans="42:60">
      <c r="AP82" s="61"/>
      <c r="AQ82" s="53"/>
      <c r="AR82" s="54"/>
      <c r="AS82" s="53"/>
      <c r="AT82" s="54"/>
      <c r="AU82" s="53"/>
      <c r="AV82" s="54"/>
      <c r="AW82" s="53"/>
      <c r="AX82" s="54"/>
      <c r="AY82" s="53"/>
      <c r="AZ82" s="54" t="s">
        <v>127</v>
      </c>
      <c r="BA82" s="54"/>
      <c r="BB82" s="54">
        <v>1665</v>
      </c>
      <c r="BC82" s="54"/>
      <c r="BD82" s="54"/>
      <c r="BE82" s="54"/>
      <c r="BF82" s="54"/>
      <c r="BG82" s="54"/>
      <c r="BH82" s="54"/>
    </row>
    <row r="83" spans="42:60">
      <c r="AP83" s="61"/>
      <c r="AQ83" s="53"/>
      <c r="AR83" s="54"/>
      <c r="AS83" s="53"/>
      <c r="AT83" s="54"/>
      <c r="AU83" s="53"/>
      <c r="AV83" s="54"/>
      <c r="AW83" s="53"/>
      <c r="AX83" s="54"/>
      <c r="AY83" s="53"/>
      <c r="AZ83" s="54">
        <v>885</v>
      </c>
      <c r="BA83" s="54"/>
      <c r="BB83" s="54"/>
      <c r="BC83" s="54"/>
      <c r="BD83" s="54"/>
      <c r="BE83" s="54"/>
      <c r="BF83" s="54"/>
      <c r="BG83" s="54"/>
      <c r="BH83" s="54"/>
    </row>
    <row r="84" spans="42:60" ht="16.2">
      <c r="AP84" s="61" t="s">
        <v>128</v>
      </c>
      <c r="AQ84" s="53"/>
      <c r="AR84" s="54"/>
      <c r="AS84" s="53" t="s">
        <v>129</v>
      </c>
      <c r="AT84" s="54">
        <v>1789</v>
      </c>
      <c r="AU84" s="53" t="s">
        <v>130</v>
      </c>
      <c r="AV84" s="54" t="s">
        <v>129</v>
      </c>
      <c r="AW84" s="53">
        <v>1157</v>
      </c>
      <c r="AX84" s="54" t="s">
        <v>130</v>
      </c>
      <c r="AY84" s="78">
        <v>273</v>
      </c>
      <c r="AZ84" s="79">
        <v>273</v>
      </c>
      <c r="BA84" s="54">
        <v>289</v>
      </c>
      <c r="BB84" s="54"/>
      <c r="BC84" s="54">
        <v>613</v>
      </c>
      <c r="BD84" s="54">
        <v>1222</v>
      </c>
      <c r="BE84" s="54"/>
      <c r="BF84" s="54"/>
      <c r="BG84" s="54"/>
      <c r="BH84" s="54">
        <v>1707</v>
      </c>
    </row>
    <row r="85" spans="42:60" ht="16.2">
      <c r="AP85" s="61"/>
      <c r="AQ85" s="53"/>
      <c r="AR85" s="54"/>
      <c r="AS85" s="53"/>
      <c r="AT85" s="54"/>
      <c r="AU85" s="53"/>
      <c r="AV85" s="54">
        <v>468</v>
      </c>
      <c r="AW85" s="53"/>
      <c r="AX85" s="54" t="s">
        <v>131</v>
      </c>
      <c r="AY85" s="53">
        <v>1157</v>
      </c>
      <c r="AZ85" s="54" t="s">
        <v>131</v>
      </c>
      <c r="BA85" s="54">
        <v>779</v>
      </c>
      <c r="BB85" s="54"/>
      <c r="BC85" s="79">
        <v>986</v>
      </c>
      <c r="BD85" s="54">
        <v>1707</v>
      </c>
      <c r="BE85" s="54"/>
      <c r="BF85" s="54"/>
      <c r="BG85" s="54"/>
      <c r="BH85" s="54"/>
    </row>
    <row r="86" spans="42:60">
      <c r="AP86" s="61"/>
      <c r="AQ86" s="53"/>
      <c r="AR86" s="54"/>
      <c r="AS86" s="53"/>
      <c r="AT86" s="54"/>
      <c r="AU86" s="53"/>
      <c r="AV86" s="54">
        <v>719</v>
      </c>
      <c r="AW86" s="53"/>
      <c r="AX86" s="54">
        <v>289</v>
      </c>
      <c r="AY86" s="53">
        <v>1697</v>
      </c>
      <c r="AZ86" s="54">
        <v>779</v>
      </c>
      <c r="BA86" s="54">
        <v>1072</v>
      </c>
      <c r="BB86" s="54"/>
      <c r="BC86" s="54">
        <v>1072</v>
      </c>
      <c r="BD86" s="54"/>
      <c r="BE86" s="54"/>
      <c r="BF86" s="54"/>
      <c r="BG86" s="54"/>
      <c r="BH86" s="54"/>
    </row>
    <row r="87" spans="42:60" ht="16.2">
      <c r="AP87" s="61"/>
      <c r="AQ87" s="53"/>
      <c r="AR87" s="54"/>
      <c r="AS87" s="53"/>
      <c r="AT87" s="54"/>
      <c r="AU87" s="53"/>
      <c r="AV87" s="54"/>
      <c r="AW87" s="53"/>
      <c r="AX87" s="54">
        <v>452</v>
      </c>
      <c r="AY87" s="53"/>
      <c r="AZ87" s="79">
        <v>986</v>
      </c>
      <c r="BA87" s="54"/>
      <c r="BB87" s="54"/>
      <c r="BC87" s="54">
        <v>1222</v>
      </c>
      <c r="BD87" s="54"/>
      <c r="BE87" s="54"/>
      <c r="BF87" s="54"/>
      <c r="BG87" s="54"/>
      <c r="BH87" s="54"/>
    </row>
    <row r="88" spans="42:60">
      <c r="AP88" s="61"/>
      <c r="AQ88" s="53"/>
      <c r="AR88" s="54"/>
      <c r="AS88" s="53"/>
      <c r="AT88" s="54"/>
      <c r="AU88" s="53"/>
      <c r="AV88" s="54"/>
      <c r="AW88" s="53"/>
      <c r="AX88" s="54">
        <v>468</v>
      </c>
      <c r="AY88" s="53"/>
      <c r="AZ88" s="54"/>
      <c r="BA88" s="54"/>
      <c r="BB88" s="54"/>
      <c r="BC88" s="54"/>
      <c r="BD88" s="54"/>
      <c r="BE88" s="54"/>
      <c r="BF88" s="54"/>
      <c r="BG88" s="54"/>
      <c r="BH88" s="54"/>
    </row>
    <row r="89" spans="42:60">
      <c r="AP89" s="61"/>
      <c r="AQ89" s="53"/>
      <c r="AR89" s="54"/>
      <c r="AS89" s="53"/>
      <c r="AT89" s="54"/>
      <c r="AU89" s="53"/>
      <c r="AV89" s="54"/>
      <c r="AW89" s="53"/>
      <c r="AX89" s="54">
        <v>1697</v>
      </c>
      <c r="AY89" s="53"/>
      <c r="AZ89" s="54"/>
      <c r="BA89" s="54"/>
      <c r="BB89" s="54"/>
      <c r="BC89" s="54"/>
      <c r="BD89" s="54"/>
      <c r="BE89" s="54"/>
      <c r="BF89" s="54"/>
      <c r="BG89" s="54"/>
      <c r="BH89" s="5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workbookViewId="0"/>
  </sheetViews>
  <sheetFormatPr baseColWidth="10" defaultColWidth="7.125" defaultRowHeight="15.6"/>
  <cols>
    <col min="1" max="1" width="22.875" style="18" bestFit="1" customWidth="1"/>
    <col min="2" max="2" width="6.125" style="18" bestFit="1" customWidth="1"/>
    <col min="3" max="3" width="15.75" style="18" bestFit="1" customWidth="1"/>
    <col min="4" max="4" width="7.5" style="18" bestFit="1" customWidth="1"/>
    <col min="5" max="5" width="17.625" style="18" bestFit="1" customWidth="1"/>
    <col min="6" max="6" width="7.5" style="18" bestFit="1" customWidth="1"/>
    <col min="7" max="7" width="15.75" style="18" bestFit="1" customWidth="1"/>
    <col min="8" max="8" width="7.5" style="18" bestFit="1" customWidth="1"/>
    <col min="9" max="9" width="15.75" style="18" bestFit="1" customWidth="1"/>
    <col min="10" max="10" width="7.5" style="18" bestFit="1" customWidth="1"/>
    <col min="11" max="11" width="15.75" style="18" bestFit="1" customWidth="1"/>
    <col min="12" max="12" width="7.5" style="18" bestFit="1" customWidth="1"/>
    <col min="13" max="13" width="15.75" style="18" bestFit="1" customWidth="1"/>
    <col min="14" max="14" width="7.5" style="18" bestFit="1" customWidth="1"/>
    <col min="15" max="15" width="15.75" style="18" bestFit="1" customWidth="1"/>
    <col min="16" max="16" width="7.5" style="18" bestFit="1" customWidth="1"/>
    <col min="17" max="17" width="15.75" style="18" bestFit="1" customWidth="1"/>
    <col min="18" max="18" width="7.5" style="18" bestFit="1" customWidth="1"/>
    <col min="19" max="19" width="15.75" style="18" bestFit="1" customWidth="1"/>
    <col min="20" max="20" width="7.5" style="18" bestFit="1" customWidth="1"/>
    <col min="21" max="21" width="15.75" style="18" bestFit="1" customWidth="1"/>
    <col min="22" max="22" width="7.5" style="18" bestFit="1" customWidth="1"/>
    <col min="23" max="23" width="15.75" style="18" bestFit="1" customWidth="1"/>
    <col min="24" max="24" width="7.5" style="18" bestFit="1" customWidth="1"/>
    <col min="25" max="25" width="15.75" style="18" bestFit="1" customWidth="1"/>
    <col min="26" max="26" width="7.5" style="18" bestFit="1" customWidth="1"/>
    <col min="27" max="27" width="15.75" style="18" bestFit="1" customWidth="1"/>
    <col min="28" max="28" width="7.5" style="18" bestFit="1" customWidth="1"/>
    <col min="29" max="29" width="15.75" style="18" bestFit="1" customWidth="1"/>
    <col min="30" max="30" width="7.5" style="18" bestFit="1" customWidth="1"/>
    <col min="31" max="31" width="15.75" style="18" bestFit="1" customWidth="1"/>
    <col min="32" max="32" width="7.5" style="18" bestFit="1" customWidth="1"/>
    <col min="33" max="33" width="15.75" style="18" bestFit="1" customWidth="1"/>
    <col min="34" max="34" width="7.5" style="18" bestFit="1" customWidth="1"/>
    <col min="35" max="35" width="15.75" style="18" bestFit="1" customWidth="1"/>
    <col min="36" max="36" width="7.5" style="18" bestFit="1" customWidth="1"/>
    <col min="37" max="37" width="15.75" style="18" bestFit="1" customWidth="1"/>
    <col min="38" max="38" width="7.5" style="18" bestFit="1" customWidth="1"/>
    <col min="39" max="39" width="15.75" style="18" bestFit="1" customWidth="1"/>
    <col min="40" max="40" width="7.5" style="18" bestFit="1" customWidth="1"/>
    <col min="41" max="41" width="5.75" style="18" bestFit="1" customWidth="1"/>
    <col min="42" max="42" width="3.625" style="18" bestFit="1" customWidth="1"/>
    <col min="43" max="43" width="22.875" style="18" bestFit="1" customWidth="1"/>
    <col min="44" max="49" width="6" style="18" customWidth="1"/>
    <col min="50" max="50" width="7.875" style="18" customWidth="1"/>
    <col min="51" max="52" width="6" style="18" customWidth="1"/>
    <col min="53" max="53" width="6.75" style="18" customWidth="1"/>
    <col min="54" max="55" width="6" style="18" customWidth="1"/>
    <col min="56" max="16384" width="7.125" style="18"/>
  </cols>
  <sheetData>
    <row r="1" spans="1:43" ht="13.05" customHeight="1">
      <c r="C1" s="24" t="s">
        <v>132</v>
      </c>
      <c r="D1" s="24"/>
      <c r="E1" s="24" t="s">
        <v>133</v>
      </c>
      <c r="G1" s="18" t="s">
        <v>134</v>
      </c>
      <c r="I1" s="18" t="s">
        <v>48</v>
      </c>
      <c r="K1" s="18" t="s">
        <v>6</v>
      </c>
      <c r="M1" s="80" t="s">
        <v>7</v>
      </c>
      <c r="O1" s="29" t="s">
        <v>135</v>
      </c>
      <c r="P1" s="29"/>
      <c r="Q1" s="29" t="s">
        <v>136</v>
      </c>
      <c r="R1" s="29"/>
      <c r="S1" s="29" t="s">
        <v>137</v>
      </c>
      <c r="T1" s="29"/>
      <c r="U1" s="29" t="s">
        <v>138</v>
      </c>
      <c r="W1" s="29" t="s">
        <v>139</v>
      </c>
      <c r="X1" s="29"/>
      <c r="Y1" s="29" t="s">
        <v>140</v>
      </c>
      <c r="Z1" s="29"/>
      <c r="AA1" s="29" t="s">
        <v>141</v>
      </c>
      <c r="AB1" s="29"/>
      <c r="AC1" s="27" t="s">
        <v>142</v>
      </c>
      <c r="AD1" s="29"/>
      <c r="AE1" s="29" t="s">
        <v>143</v>
      </c>
      <c r="AF1" s="29"/>
      <c r="AG1" s="29" t="s">
        <v>144</v>
      </c>
      <c r="AI1" s="29" t="s">
        <v>145</v>
      </c>
      <c r="AJ1" s="29"/>
      <c r="AK1" s="18" t="s">
        <v>146</v>
      </c>
      <c r="AM1" s="29" t="s">
        <v>147</v>
      </c>
      <c r="AN1" s="29"/>
      <c r="AO1" s="18">
        <f>SUM(C5:AM5)</f>
        <v>279</v>
      </c>
      <c r="AQ1" s="18">
        <f>SUM(AP9:AP25)</f>
        <v>279</v>
      </c>
    </row>
    <row r="2" spans="1:43" ht="13.05" customHeight="1">
      <c r="A2" s="29" t="s">
        <v>148</v>
      </c>
      <c r="B2" s="29" t="s">
        <v>8</v>
      </c>
      <c r="C2" s="29">
        <v>7</v>
      </c>
      <c r="E2" s="29">
        <v>5</v>
      </c>
      <c r="F2" s="29"/>
      <c r="G2" s="29">
        <v>27</v>
      </c>
      <c r="H2" s="29"/>
      <c r="I2" s="31">
        <v>22</v>
      </c>
      <c r="J2" s="29"/>
      <c r="K2" s="29">
        <v>20</v>
      </c>
      <c r="L2" s="29"/>
      <c r="M2" s="31">
        <v>29</v>
      </c>
      <c r="O2" s="29">
        <v>19</v>
      </c>
      <c r="P2" s="29"/>
      <c r="Q2" s="29">
        <v>44</v>
      </c>
      <c r="R2" s="29"/>
      <c r="S2" s="29">
        <v>42</v>
      </c>
      <c r="T2" s="29"/>
      <c r="U2" s="29">
        <v>20</v>
      </c>
      <c r="W2" s="29">
        <v>21</v>
      </c>
      <c r="X2" s="29"/>
      <c r="Y2" s="29">
        <v>102</v>
      </c>
      <c r="Z2" s="29"/>
      <c r="AA2" s="29">
        <v>20</v>
      </c>
      <c r="AB2" s="29"/>
      <c r="AC2" s="29">
        <v>25</v>
      </c>
      <c r="AD2" s="29"/>
      <c r="AE2" s="29">
        <v>70</v>
      </c>
      <c r="AF2" s="29"/>
      <c r="AG2" s="29">
        <v>68</v>
      </c>
      <c r="AI2" s="29">
        <v>74</v>
      </c>
      <c r="AJ2" s="29"/>
      <c r="AK2" s="29">
        <v>54</v>
      </c>
      <c r="AM2" s="29">
        <v>27</v>
      </c>
      <c r="AN2" s="29"/>
    </row>
    <row r="3" spans="1:43" ht="13.05" customHeight="1">
      <c r="A3" s="29"/>
      <c r="B3" s="29" t="s">
        <v>10</v>
      </c>
      <c r="C3" s="29">
        <v>64.214285714285708</v>
      </c>
      <c r="E3" s="29">
        <v>100.7</v>
      </c>
      <c r="F3" s="29"/>
      <c r="G3" s="81">
        <v>39.185185185185183</v>
      </c>
      <c r="H3" s="29"/>
      <c r="I3" s="82">
        <v>82.272727272727266</v>
      </c>
      <c r="J3" s="29"/>
      <c r="K3" s="29">
        <v>81</v>
      </c>
      <c r="L3" s="29"/>
      <c r="M3" s="83">
        <v>68.775862068965523</v>
      </c>
      <c r="O3" s="29">
        <v>43.89473684210526</v>
      </c>
      <c r="P3" s="29"/>
      <c r="Q3" s="81">
        <v>54.80681818181818</v>
      </c>
      <c r="R3" s="29"/>
      <c r="S3" s="81">
        <v>50.988095238095241</v>
      </c>
      <c r="T3" s="29"/>
      <c r="U3" s="81">
        <v>48.2</v>
      </c>
      <c r="W3" s="81">
        <v>80.547619047619051</v>
      </c>
      <c r="X3" s="29"/>
      <c r="Y3" s="81">
        <v>54.941176470588232</v>
      </c>
      <c r="Z3" s="29"/>
      <c r="AA3" s="81">
        <v>36.65</v>
      </c>
      <c r="AB3" s="29"/>
      <c r="AC3" s="81">
        <v>56.24</v>
      </c>
      <c r="AD3" s="29"/>
      <c r="AE3" s="81">
        <v>53.542857142857144</v>
      </c>
      <c r="AF3" s="29"/>
      <c r="AG3" s="81">
        <v>51.091176470588231</v>
      </c>
      <c r="AI3" s="81">
        <v>35.75</v>
      </c>
      <c r="AJ3" s="29"/>
      <c r="AK3" s="81">
        <v>47.379629629629626</v>
      </c>
      <c r="AM3" s="81">
        <v>49.462962962962962</v>
      </c>
      <c r="AN3" s="29"/>
    </row>
    <row r="4" spans="1:43" ht="13.05" customHeight="1">
      <c r="A4" s="29"/>
      <c r="B4" s="29" t="s">
        <v>11</v>
      </c>
      <c r="C4" s="29">
        <v>5.9920582360956809</v>
      </c>
      <c r="E4" s="34">
        <v>4.0249223594997119</v>
      </c>
      <c r="F4" s="29"/>
      <c r="G4" s="34">
        <v>1.4354585715168757</v>
      </c>
      <c r="H4" s="29"/>
      <c r="I4" s="27">
        <v>2.2292817160909641</v>
      </c>
      <c r="J4" s="29"/>
      <c r="K4" s="29">
        <v>3.9470175282637214</v>
      </c>
      <c r="L4" s="29"/>
      <c r="M4" s="28">
        <v>2.6069488422311542</v>
      </c>
      <c r="O4" s="29">
        <v>2.5635205142344297</v>
      </c>
      <c r="P4" s="29"/>
      <c r="Q4" s="34">
        <v>1.8243058861312305</v>
      </c>
      <c r="R4" s="29"/>
      <c r="S4" s="34">
        <v>1.5603630567138653</v>
      </c>
      <c r="T4" s="29"/>
      <c r="U4" s="34">
        <v>1.44</v>
      </c>
      <c r="W4" s="34">
        <v>3.0037674756242962</v>
      </c>
      <c r="X4" s="29"/>
      <c r="Y4" s="34">
        <v>1.7650261794360413</v>
      </c>
      <c r="Z4" s="29"/>
      <c r="AA4" s="34">
        <v>1.9063605446808198</v>
      </c>
      <c r="AB4" s="29"/>
      <c r="AC4" s="34">
        <v>1.8770544300401193</v>
      </c>
      <c r="AD4" s="29"/>
      <c r="AE4" s="34">
        <v>1.9219232086313722</v>
      </c>
      <c r="AF4" s="29"/>
      <c r="AG4" s="34">
        <v>1.4774660936704471</v>
      </c>
      <c r="AI4" s="34">
        <v>1.236571708006089</v>
      </c>
      <c r="AJ4" s="29"/>
      <c r="AK4" s="34">
        <v>2.2147345025626621</v>
      </c>
      <c r="AM4" s="34">
        <v>2.4997150834796193</v>
      </c>
      <c r="AN4" s="29"/>
    </row>
    <row r="5" spans="1:43" ht="13.05" customHeight="1">
      <c r="A5" s="29" t="s">
        <v>149</v>
      </c>
      <c r="B5" s="29" t="s">
        <v>8</v>
      </c>
      <c r="C5" s="18">
        <f>COUNT(C30:C58)</f>
        <v>16</v>
      </c>
      <c r="E5" s="18">
        <f>COUNT(E30:E58)</f>
        <v>15</v>
      </c>
      <c r="F5" s="29"/>
      <c r="G5" s="18">
        <f>COUNT(G30:G58)</f>
        <v>13</v>
      </c>
      <c r="H5" s="29"/>
      <c r="I5" s="18">
        <f>COUNT(I30:I58)</f>
        <v>13</v>
      </c>
      <c r="J5" s="29"/>
      <c r="K5" s="18">
        <f>COUNT(K30:K58)</f>
        <v>15</v>
      </c>
      <c r="L5" s="29"/>
      <c r="M5" s="18">
        <f>COUNT(M30:M58)</f>
        <v>15</v>
      </c>
      <c r="O5" s="18">
        <f>COUNT(O30:O58)</f>
        <v>7</v>
      </c>
      <c r="P5" s="29"/>
      <c r="Q5" s="18">
        <f>COUNT(Q30:Q58)</f>
        <v>15</v>
      </c>
      <c r="R5" s="29"/>
      <c r="S5" s="18">
        <f>COUNT(S30:S58)</f>
        <v>18</v>
      </c>
      <c r="T5" s="29"/>
      <c r="U5" s="18">
        <f>COUNT(U30:U58)</f>
        <v>15</v>
      </c>
      <c r="W5" s="18">
        <f>COUNT(W30:W58)</f>
        <v>16</v>
      </c>
      <c r="X5" s="29"/>
      <c r="Y5" s="18">
        <f>COUNT(Y30:Y58)</f>
        <v>11</v>
      </c>
      <c r="Z5" s="29"/>
      <c r="AA5" s="18">
        <f>COUNT(AA30:AA58)</f>
        <v>8</v>
      </c>
      <c r="AB5" s="29"/>
      <c r="AC5" s="18">
        <f>COUNT(AC30:AC58)</f>
        <v>8</v>
      </c>
      <c r="AD5" s="29"/>
      <c r="AE5" s="18">
        <f>COUNT(AE30:AE58)</f>
        <v>17</v>
      </c>
      <c r="AF5" s="29"/>
      <c r="AG5" s="18">
        <f>COUNT(AG30:AG58)</f>
        <v>19</v>
      </c>
      <c r="AI5" s="18">
        <f>COUNT(AI30:AI58)</f>
        <v>27</v>
      </c>
      <c r="AJ5" s="29"/>
      <c r="AK5" s="18">
        <f>COUNT(AK30:AK58)</f>
        <v>29</v>
      </c>
      <c r="AM5" s="18">
        <f>COUNT(AM30:AM58)</f>
        <v>2</v>
      </c>
    </row>
    <row r="6" spans="1:43" ht="13.05" customHeight="1">
      <c r="A6" s="29"/>
      <c r="B6" s="29" t="s">
        <v>10</v>
      </c>
      <c r="C6" s="18">
        <f>AVERAGE(B30:B58)</f>
        <v>54.96875</v>
      </c>
      <c r="E6" s="18">
        <f>AVERAGE(D30:D58)</f>
        <v>89.186666666666667</v>
      </c>
      <c r="F6" s="29"/>
      <c r="G6" s="18">
        <f>AVERAGE(F30:F58)</f>
        <v>35.200000000000003</v>
      </c>
      <c r="H6" s="29"/>
      <c r="I6" s="18">
        <f>AVERAGE(H30:H58)</f>
        <v>76.192307692307693</v>
      </c>
      <c r="J6" s="29"/>
      <c r="K6" s="18">
        <f>AVERAGE(J30:J58)</f>
        <v>76.533333333333331</v>
      </c>
      <c r="L6" s="29"/>
      <c r="M6" s="18">
        <f>AVERAGE(L30:L58)</f>
        <v>64.900000000000006</v>
      </c>
      <c r="O6" s="18">
        <f>AVERAGE(N30:N58)</f>
        <v>38.585714285714289</v>
      </c>
      <c r="P6" s="29"/>
      <c r="Q6" s="18">
        <f>AVERAGE(P30:P58)</f>
        <v>50.266666666666666</v>
      </c>
      <c r="R6" s="29"/>
      <c r="S6" s="18">
        <f>AVERAGE(R30:R58)</f>
        <v>46.272222222222219</v>
      </c>
      <c r="T6" s="29"/>
      <c r="U6" s="18">
        <f>AVERAGE(T30:T58)</f>
        <v>44.466666666666669</v>
      </c>
      <c r="W6" s="18">
        <f>AVERAGE(V30:V58)</f>
        <v>73.037499999999994</v>
      </c>
      <c r="X6" s="29"/>
      <c r="Y6" s="18">
        <f>AVERAGE(X30:X58)</f>
        <v>52.31818181818182</v>
      </c>
      <c r="Z6" s="29"/>
      <c r="AA6" s="18">
        <f>AVERAGE(Z30:Z58)</f>
        <v>34.0625</v>
      </c>
      <c r="AB6" s="29"/>
      <c r="AC6" s="18">
        <f>AVERAGE(AB30:AB58)</f>
        <v>51.9375</v>
      </c>
      <c r="AD6" s="29"/>
      <c r="AE6" s="18">
        <f>AVERAGE(AD30:AD58)</f>
        <v>49.176470588235297</v>
      </c>
      <c r="AF6" s="29"/>
      <c r="AG6" s="18">
        <f>AVERAGE(AF30:AF58)</f>
        <v>47.2</v>
      </c>
      <c r="AI6" s="18">
        <f>AVERAGE(AH30:AH58)</f>
        <v>33.170370370370371</v>
      </c>
      <c r="AJ6" s="29"/>
      <c r="AK6" s="18">
        <f>AVERAGE(AJ30:AJ58)</f>
        <v>42.593103448275862</v>
      </c>
      <c r="AM6" s="18">
        <f>AVERAGE(AL30:AL58)</f>
        <v>49</v>
      </c>
    </row>
    <row r="7" spans="1:43" ht="13.05" customHeight="1">
      <c r="A7" s="29"/>
      <c r="B7" s="29" t="s">
        <v>11</v>
      </c>
      <c r="C7" s="18">
        <f>STDEV(B30:B58)</f>
        <v>7.1797603256190472</v>
      </c>
      <c r="E7" s="18">
        <f>STDEV(D30:D58)</f>
        <v>4.1137168918955354</v>
      </c>
      <c r="F7" s="29"/>
      <c r="G7" s="18">
        <f>STDEV(F30:F58)</f>
        <v>4.5983692761673653</v>
      </c>
      <c r="H7" s="29"/>
      <c r="I7" s="18">
        <f>STDEV(H30:H58)</f>
        <v>6.926815230015106</v>
      </c>
      <c r="J7" s="29"/>
      <c r="K7" s="18">
        <f>STDEV(J30:J58)</f>
        <v>8.2753218898694598</v>
      </c>
      <c r="L7" s="29"/>
      <c r="M7" s="18">
        <f>STDEV(L30:L58)</f>
        <v>8.1112796242551664</v>
      </c>
      <c r="O7" s="18">
        <f>STDEV(N30:N58)</f>
        <v>2.0739885658866521</v>
      </c>
      <c r="P7" s="29"/>
      <c r="Q7" s="18">
        <f>STDEV(P30:P58)</f>
        <v>2.6583202716502514</v>
      </c>
      <c r="R7" s="29"/>
      <c r="S7" s="18">
        <f>STDEV(R30:R58)</f>
        <v>2.791543017454801</v>
      </c>
      <c r="T7" s="29"/>
      <c r="U7" s="18">
        <f>STDEV(T30:T58)</f>
        <v>3.020564437950219</v>
      </c>
      <c r="W7" s="18">
        <f>STDEV(V30:V58)</f>
        <v>5.1005718633632959</v>
      </c>
      <c r="X7" s="29"/>
      <c r="Y7" s="18">
        <f>STDEV(X30:X58)</f>
        <v>3.9450774851245147</v>
      </c>
      <c r="Z7" s="29"/>
      <c r="AA7" s="18">
        <f>STDEV(Z30:Z58)</f>
        <v>3.1332035180808613</v>
      </c>
      <c r="AB7" s="29"/>
      <c r="AC7" s="18">
        <f>STDEV(AB30:AB58)</f>
        <v>1.8980723303996008</v>
      </c>
      <c r="AD7" s="29"/>
      <c r="AE7" s="18">
        <f>STDEV(AD30:AD58)</f>
        <v>4.506735155820218</v>
      </c>
      <c r="AF7" s="29"/>
      <c r="AG7" s="18">
        <f>STDEV(AF30:AF58)</f>
        <v>4.5608235123836032</v>
      </c>
      <c r="AI7" s="18">
        <f>STDEV(AH30:AH58)</f>
        <v>3.7027863536297589</v>
      </c>
      <c r="AJ7" s="29"/>
      <c r="AK7" s="18">
        <f>STDEV(AJ30:AJ58)</f>
        <v>5.8077491973152924</v>
      </c>
      <c r="AM7" s="18">
        <f>STDEV(AL30:AL58)</f>
        <v>1.4142135623730951</v>
      </c>
    </row>
    <row r="8" spans="1:43" ht="13.05" customHeight="1">
      <c r="D8" s="18" t="s">
        <v>150</v>
      </c>
      <c r="F8" s="18" t="s">
        <v>150</v>
      </c>
      <c r="H8" s="18" t="s">
        <v>150</v>
      </c>
      <c r="J8" s="18" t="s">
        <v>150</v>
      </c>
      <c r="L8" s="18" t="s">
        <v>150</v>
      </c>
      <c r="N8" s="18" t="s">
        <v>150</v>
      </c>
      <c r="P8" s="18" t="s">
        <v>150</v>
      </c>
      <c r="R8" s="18" t="s">
        <v>150</v>
      </c>
      <c r="T8" s="18" t="s">
        <v>150</v>
      </c>
      <c r="V8" s="18" t="s">
        <v>150</v>
      </c>
      <c r="X8" s="18" t="s">
        <v>150</v>
      </c>
      <c r="Z8" s="18" t="s">
        <v>150</v>
      </c>
      <c r="AB8" s="18" t="s">
        <v>150</v>
      </c>
      <c r="AD8" s="18" t="s">
        <v>150</v>
      </c>
      <c r="AF8" s="18" t="s">
        <v>150</v>
      </c>
      <c r="AH8" s="18" t="s">
        <v>150</v>
      </c>
      <c r="AJ8" s="18" t="s">
        <v>150</v>
      </c>
      <c r="AL8" s="18" t="s">
        <v>150</v>
      </c>
      <c r="AN8" s="18" t="s">
        <v>150</v>
      </c>
      <c r="AO8" s="18">
        <v>-200</v>
      </c>
      <c r="AP8" s="18">
        <v>0</v>
      </c>
      <c r="AQ8" s="29" t="s">
        <v>151</v>
      </c>
    </row>
    <row r="9" spans="1:43" ht="13.05" customHeight="1">
      <c r="A9" s="29" t="s">
        <v>152</v>
      </c>
      <c r="B9" s="29">
        <v>-175</v>
      </c>
      <c r="C9" s="18">
        <f>FREQUENCY(C$29:C$73,$B9:$B$27)</f>
        <v>0</v>
      </c>
      <c r="D9" s="84">
        <f t="shared" ref="D9:D24" si="0">C10-C9</f>
        <v>0</v>
      </c>
      <c r="E9" s="18">
        <f>FREQUENCY(E$29:E$73,$B9:$B$27)</f>
        <v>0</v>
      </c>
      <c r="F9" s="84">
        <f t="shared" ref="F9:F24" si="1">E10-E9</f>
        <v>0</v>
      </c>
      <c r="G9" s="18">
        <f>FREQUENCY(G$29:G$73,$B9:$B$27)</f>
        <v>0</v>
      </c>
      <c r="H9" s="84">
        <f t="shared" ref="H9:H24" si="2">G10-G9</f>
        <v>1</v>
      </c>
      <c r="I9" s="18">
        <f>FREQUENCY(I$29:I$73,$B9:$B$27)</f>
        <v>0</v>
      </c>
      <c r="J9" s="84">
        <f t="shared" ref="J9:L24" si="3">I10-I9</f>
        <v>0</v>
      </c>
      <c r="K9" s="18">
        <f>FREQUENCY(K$29:K$73,$B9:$B$27)</f>
        <v>0</v>
      </c>
      <c r="L9" s="84">
        <f t="shared" ref="L9" si="4">K10-K9</f>
        <v>0</v>
      </c>
      <c r="M9" s="18">
        <f>FREQUENCY(M$29:M$73,$B9:$B$27)</f>
        <v>0</v>
      </c>
      <c r="N9" s="84">
        <f t="shared" ref="N9:N24" si="5">M10-M9</f>
        <v>0</v>
      </c>
      <c r="O9" s="18">
        <f>FREQUENCY(O$29:O$73,$B9:$B$27)</f>
        <v>0</v>
      </c>
      <c r="P9" s="84">
        <f t="shared" ref="P9:P24" si="6">O10-O9</f>
        <v>0</v>
      </c>
      <c r="Q9" s="18">
        <f>FREQUENCY(Q$29:Q$73,$B9:$B$27)</f>
        <v>0</v>
      </c>
      <c r="R9" s="84">
        <f t="shared" ref="R9:R24" si="7">Q10-Q9</f>
        <v>0</v>
      </c>
      <c r="S9" s="18">
        <f>FREQUENCY(S$29:S$73,$B9:$B$27)</f>
        <v>0</v>
      </c>
      <c r="T9" s="84">
        <f t="shared" ref="T9:T24" si="8">S10-S9</f>
        <v>0</v>
      </c>
      <c r="U9" s="18">
        <f>FREQUENCY(U$29:U$73,$B9:$B$27)</f>
        <v>0</v>
      </c>
      <c r="V9" s="84">
        <f t="shared" ref="V9:V24" si="9">U10-U9</f>
        <v>0</v>
      </c>
      <c r="W9" s="18">
        <f>FREQUENCY(W$29:W$73,$B9:$B$27)</f>
        <v>0</v>
      </c>
      <c r="X9" s="84">
        <f t="shared" ref="X9:X24" si="10">W10-W9</f>
        <v>0</v>
      </c>
      <c r="Y9" s="18">
        <f>FREQUENCY(Y$29:Y$73,$B9:$B$27)</f>
        <v>0</v>
      </c>
      <c r="Z9" s="84">
        <f t="shared" ref="Z9:Z24" si="11">Y10-Y9</f>
        <v>0</v>
      </c>
      <c r="AA9" s="18">
        <f>FREQUENCY(AA$29:AA$73,$B9:$B$27)</f>
        <v>0</v>
      </c>
      <c r="AB9" s="84">
        <f t="shared" ref="AB9:AB24" si="12">AA10-AA9</f>
        <v>0</v>
      </c>
      <c r="AC9" s="18">
        <f>FREQUENCY(AC$29:AC$73,$B9:$B$27)</f>
        <v>0</v>
      </c>
      <c r="AD9" s="84">
        <f t="shared" ref="AD9:AD24" si="13">AC10-AC9</f>
        <v>0</v>
      </c>
      <c r="AE9" s="18">
        <f>FREQUENCY(AE$29:AE$73,$B9:$B$27)</f>
        <v>0</v>
      </c>
      <c r="AF9" s="84">
        <f t="shared" ref="AF9:AF24" si="14">AE10-AE9</f>
        <v>0</v>
      </c>
      <c r="AG9" s="18">
        <f>FREQUENCY(AG$29:AG$73,$B9:$B$27)</f>
        <v>0</v>
      </c>
      <c r="AH9" s="84">
        <f t="shared" ref="AH9:AH24" si="15">AG10-AG9</f>
        <v>0</v>
      </c>
      <c r="AI9" s="18">
        <f>FREQUENCY(AI$29:AI$73,$B9:$B$27)</f>
        <v>0</v>
      </c>
      <c r="AJ9" s="84">
        <f t="shared" ref="AJ9:AJ24" si="16">AI10-AI9</f>
        <v>2</v>
      </c>
      <c r="AK9" s="18">
        <f>FREQUENCY(AK$29:AK$73,$B9:$B$27)</f>
        <v>0</v>
      </c>
      <c r="AL9" s="84">
        <f t="shared" ref="AL9:AL24" si="17">AK10-AK9</f>
        <v>0</v>
      </c>
      <c r="AM9" s="18">
        <f>FREQUENCY(AM$29:AM$73,$B9:$B$27)</f>
        <v>0</v>
      </c>
      <c r="AN9" s="84">
        <f t="shared" ref="AN9:AN24" si="18">AM10-AM9</f>
        <v>0</v>
      </c>
      <c r="AO9" s="18">
        <v>-175</v>
      </c>
      <c r="AP9" s="18">
        <f>SUM(D9+F9+H9+J9+L9+N9+P9+R9+T9+V9+X9+Z9+AB9+AD9+AF9+AH9+AJ9+AL9+AN9)</f>
        <v>3</v>
      </c>
      <c r="AQ9" s="29" t="s">
        <v>68</v>
      </c>
    </row>
    <row r="10" spans="1:43" ht="13.05" customHeight="1">
      <c r="A10" s="18" t="s">
        <v>13</v>
      </c>
      <c r="B10" s="18">
        <v>-150</v>
      </c>
      <c r="C10" s="18">
        <f>FREQUENCY(C$29:C$73,$B10:$B$27)</f>
        <v>0</v>
      </c>
      <c r="D10" s="84">
        <f t="shared" si="0"/>
        <v>0</v>
      </c>
      <c r="E10" s="18">
        <f>FREQUENCY(E$29:E$73,$B10:$B$27)</f>
        <v>0</v>
      </c>
      <c r="F10" s="84">
        <f t="shared" si="1"/>
        <v>1</v>
      </c>
      <c r="G10" s="18">
        <f>FREQUENCY(G$29:G$73,$B10:$B$27)</f>
        <v>1</v>
      </c>
      <c r="H10" s="84">
        <f t="shared" si="2"/>
        <v>1</v>
      </c>
      <c r="I10" s="18">
        <f>FREQUENCY(I$29:I$73,$B10:$B$27)</f>
        <v>0</v>
      </c>
      <c r="J10" s="84">
        <f t="shared" si="3"/>
        <v>2</v>
      </c>
      <c r="K10" s="18">
        <f>FREQUENCY(K$29:K$73,$B10:$B$27)</f>
        <v>0</v>
      </c>
      <c r="L10" s="84">
        <f t="shared" si="3"/>
        <v>0</v>
      </c>
      <c r="M10" s="18">
        <f>FREQUENCY(M$29:M$73,$B10:$B$27)</f>
        <v>0</v>
      </c>
      <c r="N10" s="84">
        <f t="shared" si="5"/>
        <v>0</v>
      </c>
      <c r="O10" s="18">
        <f>FREQUENCY(O$29:O$73,$B10:$B$27)</f>
        <v>0</v>
      </c>
      <c r="P10" s="84">
        <f t="shared" si="6"/>
        <v>0</v>
      </c>
      <c r="Q10" s="18">
        <f>FREQUENCY(Q$29:Q$73,$B10:$B$27)</f>
        <v>0</v>
      </c>
      <c r="R10" s="84">
        <f t="shared" si="7"/>
        <v>1</v>
      </c>
      <c r="S10" s="18">
        <f>FREQUENCY(S$29:S$73,$B10:$B$27)</f>
        <v>0</v>
      </c>
      <c r="T10" s="84">
        <f t="shared" si="8"/>
        <v>1</v>
      </c>
      <c r="U10" s="18">
        <f>FREQUENCY(U$29:U$73,$B10:$B$27)</f>
        <v>0</v>
      </c>
      <c r="V10" s="84">
        <f t="shared" si="9"/>
        <v>2</v>
      </c>
      <c r="W10" s="18">
        <f>FREQUENCY(W$29:W$73,$B10:$B$27)</f>
        <v>0</v>
      </c>
      <c r="X10" s="84">
        <f t="shared" si="10"/>
        <v>1</v>
      </c>
      <c r="Y10" s="18">
        <f>FREQUENCY(Y$29:Y$73,$B10:$B$27)</f>
        <v>0</v>
      </c>
      <c r="Z10" s="84">
        <f t="shared" si="11"/>
        <v>0</v>
      </c>
      <c r="AA10" s="18">
        <f>FREQUENCY(AA$29:AA$73,$B10:$B$27)</f>
        <v>0</v>
      </c>
      <c r="AB10" s="84">
        <f t="shared" si="12"/>
        <v>0</v>
      </c>
      <c r="AC10" s="18">
        <f>FREQUENCY(AC$29:AC$73,$B10:$B$27)</f>
        <v>0</v>
      </c>
      <c r="AD10" s="84">
        <f t="shared" si="13"/>
        <v>0</v>
      </c>
      <c r="AE10" s="18">
        <f>FREQUENCY(AE$29:AE$73,$B10:$B$27)</f>
        <v>0</v>
      </c>
      <c r="AF10" s="84">
        <f t="shared" si="14"/>
        <v>0</v>
      </c>
      <c r="AG10" s="18">
        <f>FREQUENCY(AG$29:AG$73,$B10:$B$27)</f>
        <v>0</v>
      </c>
      <c r="AH10" s="84">
        <f t="shared" si="15"/>
        <v>1</v>
      </c>
      <c r="AI10" s="18">
        <f>FREQUENCY(AI$29:AI$73,$B10:$B$27)</f>
        <v>2</v>
      </c>
      <c r="AJ10" s="84">
        <f t="shared" si="16"/>
        <v>0</v>
      </c>
      <c r="AK10" s="18">
        <f>FREQUENCY(AK$29:AK$73,$B10:$B$27)</f>
        <v>0</v>
      </c>
      <c r="AL10" s="84">
        <f t="shared" si="17"/>
        <v>0</v>
      </c>
      <c r="AM10" s="18">
        <f>FREQUENCY(AM$29:AM$73,$B10:$B$27)</f>
        <v>0</v>
      </c>
      <c r="AN10" s="84">
        <f t="shared" si="18"/>
        <v>0</v>
      </c>
      <c r="AO10" s="18">
        <v>-150</v>
      </c>
      <c r="AP10" s="18">
        <f t="shared" ref="AP10:AP25" si="19">SUM(D10+F10+H10+J10+L10+N10+P10+R10+T10+V10+X10+Z10+AB10+AD10+AF10+AH10+AJ10+AL10+AN10)</f>
        <v>10</v>
      </c>
      <c r="AQ10" s="18" t="s">
        <v>69</v>
      </c>
    </row>
    <row r="11" spans="1:43" ht="13.05" customHeight="1">
      <c r="A11" s="18" t="s">
        <v>14</v>
      </c>
      <c r="B11" s="18">
        <v>-125</v>
      </c>
      <c r="C11" s="18">
        <f>FREQUENCY(C$29:C$73,$B11:$B$27)</f>
        <v>0</v>
      </c>
      <c r="D11" s="84">
        <f t="shared" si="0"/>
        <v>1</v>
      </c>
      <c r="E11" s="18">
        <f>FREQUENCY(E$29:E$73,$B11:$B$27)</f>
        <v>1</v>
      </c>
      <c r="F11" s="84">
        <f t="shared" si="1"/>
        <v>1</v>
      </c>
      <c r="G11" s="18">
        <f>FREQUENCY(G$29:G$73,$B11:$B$27)</f>
        <v>2</v>
      </c>
      <c r="H11" s="84">
        <f t="shared" si="2"/>
        <v>2</v>
      </c>
      <c r="I11" s="18">
        <f>FREQUENCY(I$29:I$73,$B11:$B$27)</f>
        <v>2</v>
      </c>
      <c r="J11" s="84">
        <f t="shared" si="3"/>
        <v>3</v>
      </c>
      <c r="K11" s="18">
        <f>FREQUENCY(K$29:K$73,$B11:$B$27)</f>
        <v>0</v>
      </c>
      <c r="L11" s="84">
        <f t="shared" si="3"/>
        <v>0</v>
      </c>
      <c r="M11" s="18">
        <f>FREQUENCY(M$29:M$73,$B11:$B$27)</f>
        <v>0</v>
      </c>
      <c r="N11" s="84">
        <f t="shared" si="5"/>
        <v>1</v>
      </c>
      <c r="O11" s="18">
        <f>FREQUENCY(O$29:O$73,$B11:$B$27)</f>
        <v>0</v>
      </c>
      <c r="P11" s="84">
        <f t="shared" si="6"/>
        <v>0</v>
      </c>
      <c r="Q11" s="18">
        <f>FREQUENCY(Q$29:Q$73,$B11:$B$27)</f>
        <v>1</v>
      </c>
      <c r="R11" s="84">
        <f t="shared" si="7"/>
        <v>1</v>
      </c>
      <c r="S11" s="18">
        <f>FREQUENCY(S$29:S$73,$B11:$B$27)</f>
        <v>1</v>
      </c>
      <c r="T11" s="84">
        <f t="shared" si="8"/>
        <v>4</v>
      </c>
      <c r="U11" s="18">
        <f>FREQUENCY(U$29:U$73,$B11:$B$27)</f>
        <v>2</v>
      </c>
      <c r="V11" s="84">
        <f t="shared" si="9"/>
        <v>1</v>
      </c>
      <c r="W11" s="18">
        <f>FREQUENCY(W$29:W$73,$B11:$B$27)</f>
        <v>1</v>
      </c>
      <c r="X11" s="84">
        <f t="shared" si="10"/>
        <v>1</v>
      </c>
      <c r="Y11" s="18">
        <f>FREQUENCY(Y$29:Y$73,$B11:$B$27)</f>
        <v>0</v>
      </c>
      <c r="Z11" s="84">
        <f t="shared" si="11"/>
        <v>0</v>
      </c>
      <c r="AA11" s="18">
        <f>FREQUENCY(AA$29:AA$73,$B11:$B$27)</f>
        <v>0</v>
      </c>
      <c r="AB11" s="84">
        <f t="shared" si="12"/>
        <v>1</v>
      </c>
      <c r="AC11" s="18">
        <f>FREQUENCY(AC$29:AC$73,$B11:$B$27)</f>
        <v>0</v>
      </c>
      <c r="AD11" s="84">
        <f t="shared" si="13"/>
        <v>0</v>
      </c>
      <c r="AE11" s="18">
        <f>FREQUENCY(AE$29:AE$73,$B11:$B$27)</f>
        <v>0</v>
      </c>
      <c r="AF11" s="84">
        <f t="shared" si="14"/>
        <v>2</v>
      </c>
      <c r="AG11" s="18">
        <f>FREQUENCY(AG$29:AG$73,$B11:$B$27)</f>
        <v>1</v>
      </c>
      <c r="AH11" s="84">
        <f t="shared" si="15"/>
        <v>7</v>
      </c>
      <c r="AI11" s="18">
        <f>FREQUENCY(AI$29:AI$73,$B11:$B$27)</f>
        <v>2</v>
      </c>
      <c r="AJ11" s="84">
        <f t="shared" si="16"/>
        <v>1</v>
      </c>
      <c r="AK11" s="18">
        <f>FREQUENCY(AK$29:AK$73,$B11:$B$27)</f>
        <v>0</v>
      </c>
      <c r="AL11" s="84">
        <f t="shared" si="17"/>
        <v>6</v>
      </c>
      <c r="AM11" s="18">
        <f>FREQUENCY(AM$29:AM$73,$B11:$B$27)</f>
        <v>0</v>
      </c>
      <c r="AN11" s="84">
        <f t="shared" si="18"/>
        <v>0</v>
      </c>
      <c r="AO11" s="18">
        <v>-125</v>
      </c>
      <c r="AP11" s="18">
        <f t="shared" si="19"/>
        <v>32</v>
      </c>
      <c r="AQ11" s="18" t="s">
        <v>70</v>
      </c>
    </row>
    <row r="12" spans="1:43" ht="13.05" customHeight="1">
      <c r="A12" s="18" t="s">
        <v>15</v>
      </c>
      <c r="B12" s="18">
        <v>-100</v>
      </c>
      <c r="C12" s="18">
        <f>FREQUENCY(C$29:C$73,$B12:$B$27)</f>
        <v>1</v>
      </c>
      <c r="D12" s="84">
        <f t="shared" si="0"/>
        <v>1</v>
      </c>
      <c r="E12" s="18">
        <f>FREQUENCY(E$29:E$73,$B12:$B$27)</f>
        <v>2</v>
      </c>
      <c r="F12" s="84">
        <f t="shared" si="1"/>
        <v>3</v>
      </c>
      <c r="G12" s="18">
        <f>FREQUENCY(G$29:G$73,$B12:$B$27)</f>
        <v>4</v>
      </c>
      <c r="H12" s="84">
        <f t="shared" si="2"/>
        <v>4</v>
      </c>
      <c r="I12" s="18">
        <f>FREQUENCY(I$29:I$73,$B12:$B$27)</f>
        <v>5</v>
      </c>
      <c r="J12" s="84">
        <f t="shared" si="3"/>
        <v>3</v>
      </c>
      <c r="K12" s="18">
        <f>FREQUENCY(K$29:K$73,$B12:$B$27)</f>
        <v>0</v>
      </c>
      <c r="L12" s="84">
        <f t="shared" si="3"/>
        <v>0</v>
      </c>
      <c r="M12" s="18">
        <f>FREQUENCY(M$29:M$73,$B12:$B$27)</f>
        <v>1</v>
      </c>
      <c r="N12" s="84">
        <f t="shared" si="5"/>
        <v>3</v>
      </c>
      <c r="O12" s="18">
        <f>FREQUENCY(O$29:O$73,$B12:$B$27)</f>
        <v>0</v>
      </c>
      <c r="P12" s="84">
        <f t="shared" si="6"/>
        <v>1</v>
      </c>
      <c r="Q12" s="18">
        <f>FREQUENCY(Q$29:Q$73,$B12:$B$27)</f>
        <v>2</v>
      </c>
      <c r="R12" s="84">
        <f t="shared" si="7"/>
        <v>3</v>
      </c>
      <c r="S12" s="18">
        <f>FREQUENCY(S$29:S$73,$B12:$B$27)</f>
        <v>5</v>
      </c>
      <c r="T12" s="84">
        <f t="shared" si="8"/>
        <v>6</v>
      </c>
      <c r="U12" s="18">
        <f>FREQUENCY(U$29:U$73,$B12:$B$27)</f>
        <v>3</v>
      </c>
      <c r="V12" s="84">
        <f t="shared" si="9"/>
        <v>4</v>
      </c>
      <c r="W12" s="18">
        <f>FREQUENCY(W$29:W$73,$B12:$B$27)</f>
        <v>2</v>
      </c>
      <c r="X12" s="84">
        <f t="shared" si="10"/>
        <v>6</v>
      </c>
      <c r="Y12" s="18">
        <f>FREQUENCY(Y$29:Y$73,$B12:$B$27)</f>
        <v>0</v>
      </c>
      <c r="Z12" s="84">
        <f t="shared" si="11"/>
        <v>1</v>
      </c>
      <c r="AA12" s="18">
        <f>FREQUENCY(AA$29:AA$73,$B12:$B$27)</f>
        <v>1</v>
      </c>
      <c r="AB12" s="84">
        <f t="shared" si="12"/>
        <v>0</v>
      </c>
      <c r="AC12" s="18">
        <f>FREQUENCY(AC$29:AC$73,$B12:$B$27)</f>
        <v>0</v>
      </c>
      <c r="AD12" s="84">
        <f t="shared" si="13"/>
        <v>2</v>
      </c>
      <c r="AE12" s="18">
        <f>FREQUENCY(AE$29:AE$73,$B12:$B$27)</f>
        <v>2</v>
      </c>
      <c r="AF12" s="84">
        <f t="shared" si="14"/>
        <v>5</v>
      </c>
      <c r="AG12" s="18">
        <f>FREQUENCY(AG$29:AG$73,$B12:$B$27)</f>
        <v>8</v>
      </c>
      <c r="AH12" s="84">
        <f t="shared" si="15"/>
        <v>4</v>
      </c>
      <c r="AI12" s="18">
        <f>FREQUENCY(AI$29:AI$73,$B12:$B$27)</f>
        <v>3</v>
      </c>
      <c r="AJ12" s="84">
        <f t="shared" si="16"/>
        <v>11</v>
      </c>
      <c r="AK12" s="18">
        <f>FREQUENCY(AK$29:AK$73,$B12:$B$27)</f>
        <v>6</v>
      </c>
      <c r="AL12" s="84">
        <f t="shared" si="17"/>
        <v>7</v>
      </c>
      <c r="AM12" s="18">
        <f>FREQUENCY(AM$29:AM$73,$B12:$B$27)</f>
        <v>0</v>
      </c>
      <c r="AN12" s="84">
        <f t="shared" si="18"/>
        <v>0</v>
      </c>
      <c r="AO12" s="18">
        <v>-100</v>
      </c>
      <c r="AP12" s="18">
        <f t="shared" si="19"/>
        <v>64</v>
      </c>
      <c r="AQ12" s="18" t="s">
        <v>71</v>
      </c>
    </row>
    <row r="13" spans="1:43" ht="13.05" customHeight="1">
      <c r="A13" s="18" t="s">
        <v>16</v>
      </c>
      <c r="B13" s="18">
        <v>-75</v>
      </c>
      <c r="C13" s="18">
        <f>FREQUENCY(C$29:C$73,$B13:$B$27)</f>
        <v>2</v>
      </c>
      <c r="D13" s="84">
        <f t="shared" si="0"/>
        <v>4</v>
      </c>
      <c r="E13" s="18">
        <f>FREQUENCY(E$29:E$73,$B13:$B$27)</f>
        <v>5</v>
      </c>
      <c r="F13" s="84">
        <f t="shared" si="1"/>
        <v>8</v>
      </c>
      <c r="G13" s="18">
        <f>FREQUENCY(G$29:G$73,$B13:$B$27)</f>
        <v>8</v>
      </c>
      <c r="H13" s="84">
        <f t="shared" si="2"/>
        <v>3</v>
      </c>
      <c r="I13" s="18">
        <f>FREQUENCY(I$29:I$73,$B13:$B$27)</f>
        <v>8</v>
      </c>
      <c r="J13" s="84">
        <f t="shared" si="3"/>
        <v>2</v>
      </c>
      <c r="K13" s="18">
        <f>FREQUENCY(K$29:K$73,$B13:$B$27)</f>
        <v>0</v>
      </c>
      <c r="L13" s="84">
        <f t="shared" si="3"/>
        <v>7</v>
      </c>
      <c r="M13" s="18">
        <f>FREQUENCY(M$29:M$73,$B13:$B$27)</f>
        <v>4</v>
      </c>
      <c r="N13" s="84">
        <f t="shared" si="5"/>
        <v>5</v>
      </c>
      <c r="O13" s="18">
        <f>FREQUENCY(O$29:O$73,$B13:$B$27)</f>
        <v>1</v>
      </c>
      <c r="P13" s="84">
        <f t="shared" si="6"/>
        <v>2</v>
      </c>
      <c r="Q13" s="18">
        <f>FREQUENCY(Q$29:Q$73,$B13:$B$27)</f>
        <v>5</v>
      </c>
      <c r="R13" s="84">
        <f t="shared" si="7"/>
        <v>5</v>
      </c>
      <c r="S13" s="18">
        <f>FREQUENCY(S$29:S$73,$B13:$B$27)</f>
        <v>11</v>
      </c>
      <c r="T13" s="84">
        <f t="shared" si="8"/>
        <v>4</v>
      </c>
      <c r="U13" s="18">
        <f>FREQUENCY(U$29:U$73,$B13:$B$27)</f>
        <v>7</v>
      </c>
      <c r="V13" s="84">
        <f t="shared" si="9"/>
        <v>5</v>
      </c>
      <c r="W13" s="18">
        <f>FREQUENCY(W$29:W$73,$B13:$B$27)</f>
        <v>8</v>
      </c>
      <c r="X13" s="84">
        <f t="shared" si="10"/>
        <v>2</v>
      </c>
      <c r="Y13" s="18">
        <f>FREQUENCY(Y$29:Y$73,$B13:$B$27)</f>
        <v>1</v>
      </c>
      <c r="Z13" s="84">
        <f t="shared" si="11"/>
        <v>4</v>
      </c>
      <c r="AA13" s="18">
        <f>FREQUENCY(AA$29:AA$73,$B13:$B$27)</f>
        <v>1</v>
      </c>
      <c r="AB13" s="84">
        <f t="shared" si="12"/>
        <v>1</v>
      </c>
      <c r="AC13" s="18">
        <f>FREQUENCY(AC$29:AC$73,$B13:$B$27)</f>
        <v>2</v>
      </c>
      <c r="AD13" s="84">
        <f t="shared" si="13"/>
        <v>2</v>
      </c>
      <c r="AE13" s="18">
        <f>FREQUENCY(AE$29:AE$73,$B13:$B$27)</f>
        <v>7</v>
      </c>
      <c r="AF13" s="84">
        <f t="shared" si="14"/>
        <v>6</v>
      </c>
      <c r="AG13" s="18">
        <f>FREQUENCY(AG$29:AG$73,$B13:$B$27)</f>
        <v>12</v>
      </c>
      <c r="AH13" s="84">
        <f t="shared" si="15"/>
        <v>3</v>
      </c>
      <c r="AI13" s="18">
        <f>FREQUENCY(AI$29:AI$73,$B13:$B$27)</f>
        <v>14</v>
      </c>
      <c r="AJ13" s="84">
        <f t="shared" si="16"/>
        <v>4</v>
      </c>
      <c r="AK13" s="18">
        <f>FREQUENCY(AK$29:AK$73,$B13:$B$27)</f>
        <v>13</v>
      </c>
      <c r="AL13" s="84">
        <f t="shared" si="17"/>
        <v>7</v>
      </c>
      <c r="AM13" s="18">
        <f>FREQUENCY(AM$29:AM$73,$B13:$B$27)</f>
        <v>0</v>
      </c>
      <c r="AN13" s="84">
        <f t="shared" si="18"/>
        <v>0</v>
      </c>
      <c r="AO13" s="18">
        <v>-75</v>
      </c>
      <c r="AP13" s="18">
        <f t="shared" si="19"/>
        <v>74</v>
      </c>
      <c r="AQ13" s="18" t="s">
        <v>29</v>
      </c>
    </row>
    <row r="14" spans="1:43" ht="13.05" customHeight="1">
      <c r="A14" s="18" t="s">
        <v>17</v>
      </c>
      <c r="B14" s="18">
        <v>-50</v>
      </c>
      <c r="C14" s="18">
        <f>FREQUENCY(C$29:C$73,$B14:$B$27)</f>
        <v>6</v>
      </c>
      <c r="D14" s="84">
        <f t="shared" si="0"/>
        <v>4</v>
      </c>
      <c r="E14" s="18">
        <f>FREQUENCY(E$29:E$73,$B14:$B$27)</f>
        <v>13</v>
      </c>
      <c r="F14" s="84">
        <f t="shared" si="1"/>
        <v>2</v>
      </c>
      <c r="G14" s="18">
        <f>FREQUENCY(G$29:G$73,$B14:$B$27)</f>
        <v>11</v>
      </c>
      <c r="H14" s="84">
        <f t="shared" si="2"/>
        <v>0</v>
      </c>
      <c r="I14" s="18">
        <f>FREQUENCY(I$29:I$73,$B14:$B$27)</f>
        <v>10</v>
      </c>
      <c r="J14" s="84">
        <f t="shared" si="3"/>
        <v>2</v>
      </c>
      <c r="K14" s="18">
        <f>FREQUENCY(K$29:K$73,$B14:$B$27)</f>
        <v>7</v>
      </c>
      <c r="L14" s="84">
        <f t="shared" si="3"/>
        <v>5</v>
      </c>
      <c r="M14" s="18">
        <f>FREQUENCY(M$29:M$73,$B14:$B$27)</f>
        <v>9</v>
      </c>
      <c r="N14" s="84">
        <f t="shared" si="5"/>
        <v>4</v>
      </c>
      <c r="O14" s="18">
        <f>FREQUENCY(O$29:O$73,$B14:$B$27)</f>
        <v>3</v>
      </c>
      <c r="P14" s="84">
        <f t="shared" si="6"/>
        <v>3</v>
      </c>
      <c r="Q14" s="18">
        <f>FREQUENCY(Q$29:Q$73,$B14:$B$27)</f>
        <v>10</v>
      </c>
      <c r="R14" s="84">
        <f t="shared" si="7"/>
        <v>3</v>
      </c>
      <c r="S14" s="18">
        <f>FREQUENCY(S$29:S$73,$B14:$B$27)</f>
        <v>15</v>
      </c>
      <c r="T14" s="84">
        <f t="shared" si="8"/>
        <v>2</v>
      </c>
      <c r="U14" s="18">
        <f>FREQUENCY(U$29:U$73,$B14:$B$27)</f>
        <v>12</v>
      </c>
      <c r="V14" s="84">
        <f t="shared" si="9"/>
        <v>1</v>
      </c>
      <c r="W14" s="18">
        <f>FREQUENCY(W$29:W$73,$B14:$B$27)</f>
        <v>10</v>
      </c>
      <c r="X14" s="84">
        <f t="shared" si="10"/>
        <v>3</v>
      </c>
      <c r="Y14" s="18">
        <f>FREQUENCY(Y$29:Y$73,$B14:$B$27)</f>
        <v>5</v>
      </c>
      <c r="Z14" s="84">
        <f t="shared" si="11"/>
        <v>4</v>
      </c>
      <c r="AA14" s="18">
        <f>FREQUENCY(AA$29:AA$73,$B14:$B$27)</f>
        <v>2</v>
      </c>
      <c r="AB14" s="84">
        <f t="shared" si="12"/>
        <v>1</v>
      </c>
      <c r="AC14" s="18">
        <f>FREQUENCY(AC$29:AC$73,$B14:$B$27)</f>
        <v>4</v>
      </c>
      <c r="AD14" s="84">
        <f t="shared" si="13"/>
        <v>3</v>
      </c>
      <c r="AE14" s="18">
        <f>FREQUENCY(AE$29:AE$73,$B14:$B$27)</f>
        <v>13</v>
      </c>
      <c r="AF14" s="84">
        <f t="shared" si="14"/>
        <v>2</v>
      </c>
      <c r="AG14" s="18">
        <f>FREQUENCY(AG$29:AG$73,$B14:$B$27)</f>
        <v>15</v>
      </c>
      <c r="AH14" s="84">
        <f t="shared" si="15"/>
        <v>1</v>
      </c>
      <c r="AI14" s="18">
        <f>FREQUENCY(AI$29:AI$73,$B14:$B$27)</f>
        <v>18</v>
      </c>
      <c r="AJ14" s="84">
        <f t="shared" si="16"/>
        <v>4</v>
      </c>
      <c r="AK14" s="18">
        <f>FREQUENCY(AK$29:AK$73,$B14:$B$27)</f>
        <v>20</v>
      </c>
      <c r="AL14" s="84">
        <f t="shared" si="17"/>
        <v>4</v>
      </c>
      <c r="AM14" s="18">
        <f>FREQUENCY(AM$29:AM$73,$B14:$B$27)</f>
        <v>0</v>
      </c>
      <c r="AN14" s="84">
        <f t="shared" si="18"/>
        <v>0</v>
      </c>
      <c r="AO14" s="18">
        <v>-50</v>
      </c>
      <c r="AP14" s="18">
        <f t="shared" si="19"/>
        <v>48</v>
      </c>
      <c r="AQ14" s="18" t="s">
        <v>30</v>
      </c>
    </row>
    <row r="15" spans="1:43" ht="13.05" customHeight="1">
      <c r="A15" s="18" t="s">
        <v>18</v>
      </c>
      <c r="B15" s="18">
        <v>-25</v>
      </c>
      <c r="C15" s="18">
        <f>FREQUENCY(C$29:C$73,$B15:$B$27)</f>
        <v>10</v>
      </c>
      <c r="D15" s="84">
        <f t="shared" si="0"/>
        <v>6</v>
      </c>
      <c r="E15" s="18">
        <f>FREQUENCY(E$29:E$73,$B15:$B$27)</f>
        <v>15</v>
      </c>
      <c r="F15" s="84">
        <f t="shared" si="1"/>
        <v>0</v>
      </c>
      <c r="G15" s="18">
        <f>FREQUENCY(G$29:G$73,$B15:$B$27)</f>
        <v>11</v>
      </c>
      <c r="H15" s="84">
        <f t="shared" si="2"/>
        <v>1</v>
      </c>
      <c r="I15" s="18">
        <f>FREQUENCY(I$29:I$73,$B15:$B$27)</f>
        <v>12</v>
      </c>
      <c r="J15" s="84">
        <f t="shared" si="3"/>
        <v>0</v>
      </c>
      <c r="K15" s="18">
        <f>FREQUENCY(K$29:K$73,$B15:$B$27)</f>
        <v>12</v>
      </c>
      <c r="L15" s="84">
        <f t="shared" si="3"/>
        <v>1</v>
      </c>
      <c r="M15" s="18">
        <f>FREQUENCY(M$29:M$73,$B15:$B$27)</f>
        <v>13</v>
      </c>
      <c r="N15" s="84">
        <f t="shared" si="5"/>
        <v>0</v>
      </c>
      <c r="O15" s="18">
        <f>FREQUENCY(O$29:O$73,$B15:$B$27)</f>
        <v>6</v>
      </c>
      <c r="P15" s="84">
        <f t="shared" si="6"/>
        <v>1</v>
      </c>
      <c r="Q15" s="18">
        <f>FREQUENCY(Q$29:Q$73,$B15:$B$27)</f>
        <v>13</v>
      </c>
      <c r="R15" s="84">
        <f t="shared" si="7"/>
        <v>1</v>
      </c>
      <c r="S15" s="18">
        <f>FREQUENCY(S$29:S$73,$B15:$B$27)</f>
        <v>17</v>
      </c>
      <c r="T15" s="84">
        <f t="shared" si="8"/>
        <v>0</v>
      </c>
      <c r="U15" s="18">
        <f>FREQUENCY(U$29:U$73,$B15:$B$27)</f>
        <v>13</v>
      </c>
      <c r="V15" s="84">
        <f t="shared" si="9"/>
        <v>0</v>
      </c>
      <c r="W15" s="18">
        <f>FREQUENCY(W$29:W$73,$B15:$B$27)</f>
        <v>13</v>
      </c>
      <c r="X15" s="84">
        <f t="shared" si="10"/>
        <v>2</v>
      </c>
      <c r="Y15" s="18">
        <f>FREQUENCY(Y$29:Y$73,$B15:$B$27)</f>
        <v>9</v>
      </c>
      <c r="Z15" s="84">
        <f t="shared" si="11"/>
        <v>1</v>
      </c>
      <c r="AA15" s="18">
        <f>FREQUENCY(AA$29:AA$73,$B15:$B$27)</f>
        <v>3</v>
      </c>
      <c r="AB15" s="84">
        <f t="shared" si="12"/>
        <v>4</v>
      </c>
      <c r="AC15" s="18">
        <f>FREQUENCY(AC$29:AC$73,$B15:$B$27)</f>
        <v>7</v>
      </c>
      <c r="AD15" s="84">
        <f t="shared" si="13"/>
        <v>1</v>
      </c>
      <c r="AE15" s="18">
        <f>FREQUENCY(AE$29:AE$73,$B15:$B$27)</f>
        <v>15</v>
      </c>
      <c r="AF15" s="84">
        <f t="shared" si="14"/>
        <v>1</v>
      </c>
      <c r="AG15" s="18">
        <f>FREQUENCY(AG$29:AG$73,$B15:$B$27)</f>
        <v>16</v>
      </c>
      <c r="AH15" s="84">
        <f t="shared" si="15"/>
        <v>1</v>
      </c>
      <c r="AI15" s="18">
        <f>FREQUENCY(AI$29:AI$73,$B15:$B$27)</f>
        <v>22</v>
      </c>
      <c r="AJ15" s="84">
        <f t="shared" si="16"/>
        <v>2</v>
      </c>
      <c r="AK15" s="18">
        <f>FREQUENCY(AK$29:AK$73,$B15:$B$27)</f>
        <v>24</v>
      </c>
      <c r="AL15" s="84">
        <f t="shared" si="17"/>
        <v>1</v>
      </c>
      <c r="AM15" s="18">
        <f>FREQUENCY(AM$29:AM$73,$B15:$B$27)</f>
        <v>0</v>
      </c>
      <c r="AN15" s="84">
        <f t="shared" si="18"/>
        <v>1</v>
      </c>
      <c r="AO15" s="18">
        <v>-25</v>
      </c>
      <c r="AP15" s="18">
        <f t="shared" si="19"/>
        <v>24</v>
      </c>
      <c r="AQ15" s="18" t="s">
        <v>31</v>
      </c>
    </row>
    <row r="16" spans="1:43" ht="13.05" customHeight="1">
      <c r="A16" s="18" t="s">
        <v>19</v>
      </c>
      <c r="B16" s="18">
        <v>0</v>
      </c>
      <c r="C16" s="18">
        <f>FREQUENCY(C$29:C$73,$B16:$B$27)</f>
        <v>16</v>
      </c>
      <c r="D16" s="84">
        <f t="shared" si="0"/>
        <v>0</v>
      </c>
      <c r="E16" s="18">
        <f>FREQUENCY(E$29:E$73,$B16:$B$27)</f>
        <v>15</v>
      </c>
      <c r="F16" s="84">
        <f t="shared" si="1"/>
        <v>0</v>
      </c>
      <c r="G16" s="18">
        <f>FREQUENCY(G$29:G$73,$B16:$B$27)</f>
        <v>12</v>
      </c>
      <c r="H16" s="84">
        <f t="shared" si="2"/>
        <v>0</v>
      </c>
      <c r="I16" s="18">
        <f>FREQUENCY(I$29:I$73,$B16:$B$27)</f>
        <v>12</v>
      </c>
      <c r="J16" s="84">
        <f t="shared" si="3"/>
        <v>0</v>
      </c>
      <c r="K16" s="18">
        <f>FREQUENCY(K$29:K$73,$B16:$B$27)</f>
        <v>13</v>
      </c>
      <c r="L16" s="84">
        <f t="shared" si="3"/>
        <v>0</v>
      </c>
      <c r="M16" s="18">
        <f>FREQUENCY(M$29:M$73,$B16:$B$27)</f>
        <v>13</v>
      </c>
      <c r="N16" s="84">
        <f t="shared" si="5"/>
        <v>0</v>
      </c>
      <c r="O16" s="18">
        <f>FREQUENCY(O$29:O$73,$B16:$B$27)</f>
        <v>7</v>
      </c>
      <c r="P16" s="84">
        <f t="shared" si="6"/>
        <v>0</v>
      </c>
      <c r="Q16" s="18">
        <f>FREQUENCY(Q$29:Q$73,$B16:$B$27)</f>
        <v>14</v>
      </c>
      <c r="R16" s="84">
        <f t="shared" si="7"/>
        <v>1</v>
      </c>
      <c r="S16" s="18">
        <f>FREQUENCY(S$29:S$73,$B16:$B$27)</f>
        <v>17</v>
      </c>
      <c r="T16" s="84">
        <f t="shared" si="8"/>
        <v>0</v>
      </c>
      <c r="U16" s="18">
        <f>FREQUENCY(U$29:U$73,$B16:$B$27)</f>
        <v>13</v>
      </c>
      <c r="V16" s="84">
        <f t="shared" si="9"/>
        <v>0</v>
      </c>
      <c r="W16" s="18">
        <f>FREQUENCY(W$29:W$73,$B16:$B$27)</f>
        <v>15</v>
      </c>
      <c r="X16" s="84">
        <f t="shared" si="10"/>
        <v>1</v>
      </c>
      <c r="Y16" s="18">
        <f>FREQUENCY(Y$29:Y$73,$B16:$B$27)</f>
        <v>10</v>
      </c>
      <c r="Z16" s="84">
        <f t="shared" si="11"/>
        <v>0</v>
      </c>
      <c r="AA16" s="18">
        <f>FREQUENCY(AA$29:AA$73,$B16:$B$27)</f>
        <v>7</v>
      </c>
      <c r="AB16" s="84">
        <f t="shared" si="12"/>
        <v>1</v>
      </c>
      <c r="AC16" s="18">
        <f>FREQUENCY(AC$29:AC$73,$B16:$B$27)</f>
        <v>8</v>
      </c>
      <c r="AD16" s="84">
        <f t="shared" si="13"/>
        <v>0</v>
      </c>
      <c r="AE16" s="18">
        <f>FREQUENCY(AE$29:AE$73,$B16:$B$27)</f>
        <v>16</v>
      </c>
      <c r="AF16" s="84">
        <f t="shared" si="14"/>
        <v>0</v>
      </c>
      <c r="AG16" s="18">
        <f>FREQUENCY(AG$29:AG$73,$B16:$B$27)</f>
        <v>17</v>
      </c>
      <c r="AH16" s="84">
        <f t="shared" si="15"/>
        <v>0</v>
      </c>
      <c r="AI16" s="18">
        <f>FREQUENCY(AI$29:AI$73,$B16:$B$27)</f>
        <v>24</v>
      </c>
      <c r="AJ16" s="84">
        <f t="shared" si="16"/>
        <v>1</v>
      </c>
      <c r="AK16" s="18">
        <f>FREQUENCY(AK$29:AK$73,$B16:$B$27)</f>
        <v>25</v>
      </c>
      <c r="AL16" s="84">
        <f t="shared" si="17"/>
        <v>1</v>
      </c>
      <c r="AM16" s="18">
        <f>FREQUENCY(AM$29:AM$73,$B16:$B$27)</f>
        <v>1</v>
      </c>
      <c r="AN16" s="84">
        <f t="shared" si="18"/>
        <v>1</v>
      </c>
      <c r="AO16" s="18">
        <v>0</v>
      </c>
      <c r="AP16" s="18">
        <f t="shared" si="19"/>
        <v>6</v>
      </c>
      <c r="AQ16" s="18" t="s">
        <v>19</v>
      </c>
    </row>
    <row r="17" spans="1:43" ht="13.05" customHeight="1">
      <c r="A17" s="18" t="s">
        <v>20</v>
      </c>
      <c r="B17" s="18">
        <v>25</v>
      </c>
      <c r="C17" s="18">
        <f>FREQUENCY(C$29:C$73,$B17:$B$27)</f>
        <v>16</v>
      </c>
      <c r="D17" s="84">
        <f t="shared" si="0"/>
        <v>0</v>
      </c>
      <c r="E17" s="18">
        <f>FREQUENCY(E$29:E$73,$B17:$B$27)</f>
        <v>15</v>
      </c>
      <c r="F17" s="84">
        <f t="shared" si="1"/>
        <v>0</v>
      </c>
      <c r="G17" s="18">
        <f>FREQUENCY(G$29:G$73,$B17:$B$27)</f>
        <v>12</v>
      </c>
      <c r="H17" s="84">
        <f t="shared" si="2"/>
        <v>0</v>
      </c>
      <c r="I17" s="18">
        <f>FREQUENCY(I$29:I$73,$B17:$B$27)</f>
        <v>12</v>
      </c>
      <c r="J17" s="84">
        <f t="shared" si="3"/>
        <v>0</v>
      </c>
      <c r="K17" s="18">
        <f>FREQUENCY(K$29:K$73,$B17:$B$27)</f>
        <v>13</v>
      </c>
      <c r="L17" s="84">
        <f t="shared" si="3"/>
        <v>0</v>
      </c>
      <c r="M17" s="18">
        <f>FREQUENCY(M$29:M$73,$B17:$B$27)</f>
        <v>13</v>
      </c>
      <c r="N17" s="84">
        <f t="shared" si="5"/>
        <v>0</v>
      </c>
      <c r="O17" s="18">
        <f>FREQUENCY(O$29:O$73,$B17:$B$27)</f>
        <v>7</v>
      </c>
      <c r="P17" s="84">
        <f t="shared" si="6"/>
        <v>0</v>
      </c>
      <c r="Q17" s="18">
        <f>FREQUENCY(Q$29:Q$73,$B17:$B$27)</f>
        <v>15</v>
      </c>
      <c r="R17" s="84">
        <f t="shared" si="7"/>
        <v>0</v>
      </c>
      <c r="S17" s="18">
        <f>FREQUENCY(S$29:S$73,$B17:$B$27)</f>
        <v>17</v>
      </c>
      <c r="T17" s="84">
        <f t="shared" si="8"/>
        <v>0</v>
      </c>
      <c r="U17" s="18">
        <f>FREQUENCY(U$29:U$73,$B17:$B$27)</f>
        <v>13</v>
      </c>
      <c r="V17" s="84">
        <f t="shared" si="9"/>
        <v>1</v>
      </c>
      <c r="W17" s="18">
        <f>FREQUENCY(W$29:W$73,$B17:$B$27)</f>
        <v>16</v>
      </c>
      <c r="X17" s="84">
        <f t="shared" si="10"/>
        <v>0</v>
      </c>
      <c r="Y17" s="18">
        <f>FREQUENCY(Y$29:Y$73,$B17:$B$27)</f>
        <v>10</v>
      </c>
      <c r="Z17" s="84">
        <f t="shared" si="11"/>
        <v>0</v>
      </c>
      <c r="AA17" s="18">
        <f>FREQUENCY(AA$29:AA$73,$B17:$B$27)</f>
        <v>8</v>
      </c>
      <c r="AB17" s="84">
        <f t="shared" si="12"/>
        <v>0</v>
      </c>
      <c r="AC17" s="18">
        <f>FREQUENCY(AC$29:AC$73,$B17:$B$27)</f>
        <v>8</v>
      </c>
      <c r="AD17" s="84">
        <f t="shared" si="13"/>
        <v>0</v>
      </c>
      <c r="AE17" s="18">
        <f>FREQUENCY(AE$29:AE$73,$B17:$B$27)</f>
        <v>16</v>
      </c>
      <c r="AF17" s="84">
        <f t="shared" si="14"/>
        <v>0</v>
      </c>
      <c r="AG17" s="18">
        <f>FREQUENCY(AG$29:AG$73,$B17:$B$27)</f>
        <v>17</v>
      </c>
      <c r="AH17" s="84">
        <f t="shared" si="15"/>
        <v>0</v>
      </c>
      <c r="AI17" s="18">
        <f>FREQUENCY(AI$29:AI$73,$B17:$B$27)</f>
        <v>25</v>
      </c>
      <c r="AJ17" s="84">
        <f t="shared" si="16"/>
        <v>0</v>
      </c>
      <c r="AK17" s="18">
        <f>FREQUENCY(AK$29:AK$73,$B17:$B$27)</f>
        <v>26</v>
      </c>
      <c r="AL17" s="84">
        <f t="shared" si="17"/>
        <v>0</v>
      </c>
      <c r="AM17" s="18">
        <f>FREQUENCY(AM$29:AM$73,$B17:$B$27)</f>
        <v>2</v>
      </c>
      <c r="AN17" s="84">
        <f t="shared" si="18"/>
        <v>0</v>
      </c>
      <c r="AO17" s="18">
        <v>25</v>
      </c>
      <c r="AP17" s="18">
        <f t="shared" si="19"/>
        <v>1</v>
      </c>
      <c r="AQ17" s="18" t="s">
        <v>20</v>
      </c>
    </row>
    <row r="18" spans="1:43" ht="13.05" customHeight="1">
      <c r="A18" s="18" t="s">
        <v>21</v>
      </c>
      <c r="B18" s="18">
        <v>50</v>
      </c>
      <c r="C18" s="18">
        <f>FREQUENCY(C$29:C$73,$B18:$B$27)</f>
        <v>16</v>
      </c>
      <c r="D18" s="84">
        <f t="shared" si="0"/>
        <v>0</v>
      </c>
      <c r="E18" s="18">
        <f>FREQUENCY(E$29:E$73,$B18:$B$27)</f>
        <v>15</v>
      </c>
      <c r="F18" s="84">
        <f t="shared" si="1"/>
        <v>0</v>
      </c>
      <c r="G18" s="18">
        <f>FREQUENCY(G$29:G$73,$B18:$B$27)</f>
        <v>12</v>
      </c>
      <c r="H18" s="84">
        <f t="shared" si="2"/>
        <v>0</v>
      </c>
      <c r="I18" s="18">
        <f>FREQUENCY(I$29:I$73,$B18:$B$27)</f>
        <v>12</v>
      </c>
      <c r="J18" s="84">
        <f t="shared" si="3"/>
        <v>0</v>
      </c>
      <c r="K18" s="18">
        <f>FREQUENCY(K$29:K$73,$B18:$B$27)</f>
        <v>13</v>
      </c>
      <c r="L18" s="84">
        <f t="shared" si="3"/>
        <v>0</v>
      </c>
      <c r="M18" s="18">
        <f>FREQUENCY(M$29:M$73,$B18:$B$27)</f>
        <v>13</v>
      </c>
      <c r="N18" s="84">
        <f t="shared" si="5"/>
        <v>0</v>
      </c>
      <c r="O18" s="18">
        <f>FREQUENCY(O$29:O$73,$B18:$B$27)</f>
        <v>7</v>
      </c>
      <c r="P18" s="84">
        <f t="shared" si="6"/>
        <v>0</v>
      </c>
      <c r="Q18" s="18">
        <f>FREQUENCY(Q$29:Q$73,$B18:$B$27)</f>
        <v>15</v>
      </c>
      <c r="R18" s="84">
        <f t="shared" si="7"/>
        <v>0</v>
      </c>
      <c r="S18" s="18">
        <f>FREQUENCY(S$29:S$73,$B18:$B$27)</f>
        <v>17</v>
      </c>
      <c r="T18" s="84">
        <f t="shared" si="8"/>
        <v>1</v>
      </c>
      <c r="U18" s="18">
        <f>FREQUENCY(U$29:U$73,$B18:$B$27)</f>
        <v>14</v>
      </c>
      <c r="V18" s="84">
        <f t="shared" si="9"/>
        <v>1</v>
      </c>
      <c r="W18" s="18">
        <f>FREQUENCY(W$29:W$73,$B18:$B$27)</f>
        <v>16</v>
      </c>
      <c r="X18" s="84">
        <f t="shared" si="10"/>
        <v>0</v>
      </c>
      <c r="Y18" s="18">
        <f>FREQUENCY(Y$29:Y$73,$B18:$B$27)</f>
        <v>10</v>
      </c>
      <c r="Z18" s="84">
        <f t="shared" si="11"/>
        <v>0</v>
      </c>
      <c r="AA18" s="18">
        <f>FREQUENCY(AA$29:AA$73,$B18:$B$27)</f>
        <v>8</v>
      </c>
      <c r="AB18" s="84">
        <f t="shared" si="12"/>
        <v>0</v>
      </c>
      <c r="AC18" s="18">
        <f>FREQUENCY(AC$29:AC$73,$B18:$B$27)</f>
        <v>8</v>
      </c>
      <c r="AD18" s="84">
        <f t="shared" si="13"/>
        <v>0</v>
      </c>
      <c r="AE18" s="18">
        <f>FREQUENCY(AE$29:AE$73,$B18:$B$27)</f>
        <v>16</v>
      </c>
      <c r="AF18" s="84">
        <f t="shared" si="14"/>
        <v>0</v>
      </c>
      <c r="AG18" s="18">
        <f>FREQUENCY(AG$29:AG$73,$B18:$B$27)</f>
        <v>17</v>
      </c>
      <c r="AH18" s="84">
        <f t="shared" si="15"/>
        <v>0</v>
      </c>
      <c r="AI18" s="18">
        <f>FREQUENCY(AI$29:AI$73,$B18:$B$27)</f>
        <v>25</v>
      </c>
      <c r="AJ18" s="84">
        <f t="shared" si="16"/>
        <v>0</v>
      </c>
      <c r="AK18" s="18">
        <f>FREQUENCY(AK$29:AK$73,$B18:$B$27)</f>
        <v>26</v>
      </c>
      <c r="AL18" s="84">
        <f t="shared" si="17"/>
        <v>1</v>
      </c>
      <c r="AM18" s="18">
        <f>FREQUENCY(AM$29:AM$73,$B18:$B$27)</f>
        <v>2</v>
      </c>
      <c r="AN18" s="84">
        <f t="shared" si="18"/>
        <v>0</v>
      </c>
      <c r="AO18" s="18">
        <v>50</v>
      </c>
      <c r="AP18" s="18">
        <f t="shared" si="19"/>
        <v>3</v>
      </c>
      <c r="AQ18" s="18" t="s">
        <v>21</v>
      </c>
    </row>
    <row r="19" spans="1:43" ht="13.05" customHeight="1">
      <c r="A19" s="18" t="s">
        <v>22</v>
      </c>
      <c r="B19" s="18">
        <v>75</v>
      </c>
      <c r="C19" s="18">
        <f>FREQUENCY(C$29:C$73,$B19:$B$27)</f>
        <v>16</v>
      </c>
      <c r="D19" s="84">
        <f t="shared" si="0"/>
        <v>0</v>
      </c>
      <c r="E19" s="18">
        <f>FREQUENCY(E$29:E$73,$B19:$B$27)</f>
        <v>15</v>
      </c>
      <c r="F19" s="84">
        <f t="shared" si="1"/>
        <v>0</v>
      </c>
      <c r="G19" s="18">
        <f>FREQUENCY(G$29:G$73,$B19:$B$27)</f>
        <v>12</v>
      </c>
      <c r="H19" s="84">
        <f t="shared" si="2"/>
        <v>0</v>
      </c>
      <c r="I19" s="18">
        <f>FREQUENCY(I$29:I$73,$B19:$B$27)</f>
        <v>12</v>
      </c>
      <c r="J19" s="84">
        <f t="shared" si="3"/>
        <v>0</v>
      </c>
      <c r="K19" s="18">
        <f>FREQUENCY(K$29:K$73,$B19:$B$27)</f>
        <v>13</v>
      </c>
      <c r="L19" s="84">
        <f t="shared" si="3"/>
        <v>1</v>
      </c>
      <c r="M19" s="18">
        <f>FREQUENCY(M$29:M$73,$B19:$B$27)</f>
        <v>13</v>
      </c>
      <c r="N19" s="84">
        <f t="shared" si="5"/>
        <v>0</v>
      </c>
      <c r="O19" s="18">
        <f>FREQUENCY(O$29:O$73,$B19:$B$27)</f>
        <v>7</v>
      </c>
      <c r="P19" s="84">
        <f t="shared" si="6"/>
        <v>0</v>
      </c>
      <c r="Q19" s="18">
        <f>FREQUENCY(Q$29:Q$73,$B19:$B$27)</f>
        <v>15</v>
      </c>
      <c r="R19" s="84">
        <f t="shared" si="7"/>
        <v>0</v>
      </c>
      <c r="S19" s="18">
        <f>FREQUENCY(S$29:S$73,$B19:$B$27)</f>
        <v>18</v>
      </c>
      <c r="T19" s="84">
        <f t="shared" si="8"/>
        <v>0</v>
      </c>
      <c r="U19" s="18">
        <f>FREQUENCY(U$29:U$73,$B19:$B$27)</f>
        <v>15</v>
      </c>
      <c r="V19" s="84">
        <f t="shared" si="9"/>
        <v>0</v>
      </c>
      <c r="W19" s="18">
        <f>FREQUENCY(W$29:W$73,$B19:$B$27)</f>
        <v>16</v>
      </c>
      <c r="X19" s="84">
        <f t="shared" si="10"/>
        <v>0</v>
      </c>
      <c r="Y19" s="18">
        <f>FREQUENCY(Y$29:Y$73,$B19:$B$27)</f>
        <v>10</v>
      </c>
      <c r="Z19" s="84">
        <f t="shared" si="11"/>
        <v>0</v>
      </c>
      <c r="AA19" s="18">
        <f>FREQUENCY(AA$29:AA$73,$B19:$B$27)</f>
        <v>8</v>
      </c>
      <c r="AB19" s="84">
        <f t="shared" si="12"/>
        <v>0</v>
      </c>
      <c r="AC19" s="18">
        <f>FREQUENCY(AC$29:AC$73,$B19:$B$27)</f>
        <v>8</v>
      </c>
      <c r="AD19" s="84">
        <f t="shared" si="13"/>
        <v>0</v>
      </c>
      <c r="AE19" s="18">
        <f>FREQUENCY(AE$29:AE$73,$B19:$B$27)</f>
        <v>16</v>
      </c>
      <c r="AF19" s="84">
        <f t="shared" si="14"/>
        <v>0</v>
      </c>
      <c r="AG19" s="18">
        <f>FREQUENCY(AG$29:AG$73,$B19:$B$27)</f>
        <v>17</v>
      </c>
      <c r="AH19" s="84">
        <f t="shared" si="15"/>
        <v>0</v>
      </c>
      <c r="AI19" s="18">
        <f>FREQUENCY(AI$29:AI$73,$B19:$B$27)</f>
        <v>25</v>
      </c>
      <c r="AJ19" s="84">
        <f t="shared" si="16"/>
        <v>0</v>
      </c>
      <c r="AK19" s="18">
        <f>FREQUENCY(AK$29:AK$73,$B19:$B$27)</f>
        <v>27</v>
      </c>
      <c r="AL19" s="84">
        <f t="shared" si="17"/>
        <v>0</v>
      </c>
      <c r="AM19" s="18">
        <f>FREQUENCY(AM$29:AM$73,$B19:$B$27)</f>
        <v>2</v>
      </c>
      <c r="AN19" s="84">
        <f t="shared" si="18"/>
        <v>0</v>
      </c>
      <c r="AO19" s="18">
        <v>75</v>
      </c>
      <c r="AP19" s="18">
        <f t="shared" si="19"/>
        <v>1</v>
      </c>
      <c r="AQ19" s="18" t="s">
        <v>22</v>
      </c>
    </row>
    <row r="20" spans="1:43" ht="13.05" customHeight="1">
      <c r="A20" s="18" t="s">
        <v>23</v>
      </c>
      <c r="B20" s="18">
        <v>100</v>
      </c>
      <c r="C20" s="18">
        <f>FREQUENCY(C$29:C$73,$B20:$B$27)</f>
        <v>16</v>
      </c>
      <c r="D20" s="84">
        <f t="shared" si="0"/>
        <v>0</v>
      </c>
      <c r="E20" s="18">
        <f>FREQUENCY(E$29:E$73,$B20:$B$27)</f>
        <v>15</v>
      </c>
      <c r="F20" s="84">
        <f t="shared" si="1"/>
        <v>0</v>
      </c>
      <c r="G20" s="18">
        <f>FREQUENCY(G$29:G$73,$B20:$B$27)</f>
        <v>12</v>
      </c>
      <c r="H20" s="84">
        <f t="shared" si="2"/>
        <v>0</v>
      </c>
      <c r="I20" s="18">
        <f>FREQUENCY(I$29:I$73,$B20:$B$27)</f>
        <v>12</v>
      </c>
      <c r="J20" s="84">
        <f t="shared" si="3"/>
        <v>0</v>
      </c>
      <c r="K20" s="18">
        <f>FREQUENCY(K$29:K$73,$B20:$B$27)</f>
        <v>14</v>
      </c>
      <c r="L20" s="84">
        <f t="shared" si="3"/>
        <v>1</v>
      </c>
      <c r="M20" s="18">
        <f>FREQUENCY(M$29:M$73,$B20:$B$27)</f>
        <v>13</v>
      </c>
      <c r="N20" s="84">
        <f t="shared" si="5"/>
        <v>1</v>
      </c>
      <c r="O20" s="18">
        <f>FREQUENCY(O$29:O$73,$B20:$B$27)</f>
        <v>7</v>
      </c>
      <c r="P20" s="84">
        <f t="shared" si="6"/>
        <v>0</v>
      </c>
      <c r="Q20" s="18">
        <f>FREQUENCY(Q$29:Q$73,$B20:$B$27)</f>
        <v>15</v>
      </c>
      <c r="R20" s="84">
        <f t="shared" si="7"/>
        <v>0</v>
      </c>
      <c r="S20" s="18">
        <f>FREQUENCY(S$29:S$73,$B20:$B$27)</f>
        <v>18</v>
      </c>
      <c r="T20" s="84">
        <f t="shared" si="8"/>
        <v>0</v>
      </c>
      <c r="U20" s="18">
        <f>FREQUENCY(U$29:U$73,$B20:$B$27)</f>
        <v>15</v>
      </c>
      <c r="V20" s="84">
        <f t="shared" si="9"/>
        <v>0</v>
      </c>
      <c r="W20" s="18">
        <f>FREQUENCY(W$29:W$73,$B20:$B$27)</f>
        <v>16</v>
      </c>
      <c r="X20" s="84">
        <f t="shared" si="10"/>
        <v>0</v>
      </c>
      <c r="Y20" s="18">
        <f>FREQUENCY(Y$29:Y$73,$B20:$B$27)</f>
        <v>10</v>
      </c>
      <c r="Z20" s="84">
        <f t="shared" si="11"/>
        <v>1</v>
      </c>
      <c r="AA20" s="18">
        <f>FREQUENCY(AA$29:AA$73,$B20:$B$27)</f>
        <v>8</v>
      </c>
      <c r="AB20" s="84">
        <f t="shared" si="12"/>
        <v>0</v>
      </c>
      <c r="AC20" s="18">
        <f>FREQUENCY(AC$29:AC$73,$B20:$B$27)</f>
        <v>8</v>
      </c>
      <c r="AD20" s="84">
        <f t="shared" si="13"/>
        <v>0</v>
      </c>
      <c r="AE20" s="18">
        <f>FREQUENCY(AE$29:AE$73,$B20:$B$27)</f>
        <v>16</v>
      </c>
      <c r="AF20" s="84">
        <f t="shared" si="14"/>
        <v>0</v>
      </c>
      <c r="AG20" s="18">
        <f>FREQUENCY(AG$29:AG$73,$B20:$B$27)</f>
        <v>17</v>
      </c>
      <c r="AH20" s="84">
        <f t="shared" si="15"/>
        <v>1</v>
      </c>
      <c r="AI20" s="18">
        <f>FREQUENCY(AI$29:AI$73,$B20:$B$27)</f>
        <v>25</v>
      </c>
      <c r="AJ20" s="84">
        <f t="shared" si="16"/>
        <v>0</v>
      </c>
      <c r="AK20" s="18">
        <f>FREQUENCY(AK$29:AK$73,$B20:$B$27)</f>
        <v>27</v>
      </c>
      <c r="AL20" s="84">
        <f t="shared" si="17"/>
        <v>0</v>
      </c>
      <c r="AM20" s="18">
        <f>FREQUENCY(AM$29:AM$73,$B20:$B$27)</f>
        <v>2</v>
      </c>
      <c r="AN20" s="84">
        <f t="shared" si="18"/>
        <v>0</v>
      </c>
      <c r="AO20" s="18">
        <v>100</v>
      </c>
      <c r="AP20" s="18">
        <f t="shared" si="19"/>
        <v>4</v>
      </c>
      <c r="AQ20" s="18" t="s">
        <v>23</v>
      </c>
    </row>
    <row r="21" spans="1:43" ht="13.05" customHeight="1">
      <c r="A21" s="18" t="s">
        <v>24</v>
      </c>
      <c r="B21" s="18">
        <v>125</v>
      </c>
      <c r="C21" s="18">
        <f>FREQUENCY(C$29:C$73,$B21:$B$27)</f>
        <v>16</v>
      </c>
      <c r="D21" s="84">
        <f t="shared" si="0"/>
        <v>0</v>
      </c>
      <c r="E21" s="18">
        <f>FREQUENCY(E$29:E$73,$B21:$B$27)</f>
        <v>15</v>
      </c>
      <c r="F21" s="84">
        <f t="shared" si="1"/>
        <v>0</v>
      </c>
      <c r="G21" s="18">
        <f>FREQUENCY(G$29:G$73,$B21:$B$27)</f>
        <v>12</v>
      </c>
      <c r="H21" s="84">
        <f t="shared" si="2"/>
        <v>0</v>
      </c>
      <c r="I21" s="18">
        <f>FREQUENCY(I$29:I$73,$B21:$B$27)</f>
        <v>12</v>
      </c>
      <c r="J21" s="84">
        <f t="shared" si="3"/>
        <v>0</v>
      </c>
      <c r="K21" s="18">
        <f>FREQUENCY(K$29:K$73,$B21:$B$27)</f>
        <v>15</v>
      </c>
      <c r="L21" s="84">
        <f t="shared" si="3"/>
        <v>0</v>
      </c>
      <c r="M21" s="18">
        <f>FREQUENCY(M$29:M$73,$B21:$B$27)</f>
        <v>14</v>
      </c>
      <c r="N21" s="84">
        <f t="shared" si="5"/>
        <v>0</v>
      </c>
      <c r="O21" s="18">
        <f>FREQUENCY(O$29:O$73,$B21:$B$27)</f>
        <v>7</v>
      </c>
      <c r="P21" s="84">
        <f t="shared" si="6"/>
        <v>0</v>
      </c>
      <c r="Q21" s="18">
        <f>FREQUENCY(Q$29:Q$73,$B21:$B$27)</f>
        <v>15</v>
      </c>
      <c r="R21" s="84">
        <f t="shared" si="7"/>
        <v>0</v>
      </c>
      <c r="S21" s="18">
        <f>FREQUENCY(S$29:S$73,$B21:$B$27)</f>
        <v>18</v>
      </c>
      <c r="T21" s="84">
        <f t="shared" si="8"/>
        <v>0</v>
      </c>
      <c r="U21" s="18">
        <f>FREQUENCY(U$29:U$73,$B21:$B$27)</f>
        <v>15</v>
      </c>
      <c r="V21" s="84">
        <f t="shared" si="9"/>
        <v>0</v>
      </c>
      <c r="W21" s="18">
        <f>FREQUENCY(W$29:W$73,$B21:$B$27)</f>
        <v>16</v>
      </c>
      <c r="X21" s="84">
        <f t="shared" si="10"/>
        <v>0</v>
      </c>
      <c r="Y21" s="18">
        <f>FREQUENCY(Y$29:Y$73,$B21:$B$27)</f>
        <v>11</v>
      </c>
      <c r="Z21" s="84">
        <f t="shared" si="11"/>
        <v>0</v>
      </c>
      <c r="AA21" s="18">
        <f>FREQUENCY(AA$29:AA$73,$B21:$B$27)</f>
        <v>8</v>
      </c>
      <c r="AB21" s="84">
        <f t="shared" si="12"/>
        <v>0</v>
      </c>
      <c r="AC21" s="18">
        <f>FREQUENCY(AC$29:AC$73,$B21:$B$27)</f>
        <v>8</v>
      </c>
      <c r="AD21" s="84">
        <f t="shared" si="13"/>
        <v>0</v>
      </c>
      <c r="AE21" s="18">
        <f>FREQUENCY(AE$29:AE$73,$B21:$B$27)</f>
        <v>16</v>
      </c>
      <c r="AF21" s="84">
        <f t="shared" si="14"/>
        <v>1</v>
      </c>
      <c r="AG21" s="18">
        <f>FREQUENCY(AG$29:AG$73,$B21:$B$27)</f>
        <v>18</v>
      </c>
      <c r="AH21" s="84">
        <f t="shared" si="15"/>
        <v>0</v>
      </c>
      <c r="AI21" s="18">
        <f>FREQUENCY(AI$29:AI$73,$B21:$B$27)</f>
        <v>25</v>
      </c>
      <c r="AJ21" s="84">
        <f t="shared" si="16"/>
        <v>0</v>
      </c>
      <c r="AK21" s="18">
        <f>FREQUENCY(AK$29:AK$73,$B21:$B$27)</f>
        <v>27</v>
      </c>
      <c r="AL21" s="84">
        <f t="shared" si="17"/>
        <v>2</v>
      </c>
      <c r="AM21" s="18">
        <f>FREQUENCY(AM$29:AM$73,$B21:$B$27)</f>
        <v>2</v>
      </c>
      <c r="AN21" s="84">
        <f t="shared" si="18"/>
        <v>0</v>
      </c>
      <c r="AO21" s="18">
        <v>125</v>
      </c>
      <c r="AP21" s="18">
        <f t="shared" si="19"/>
        <v>3</v>
      </c>
      <c r="AQ21" s="18" t="s">
        <v>32</v>
      </c>
    </row>
    <row r="22" spans="1:43" ht="13.05" customHeight="1">
      <c r="A22" s="18" t="s">
        <v>25</v>
      </c>
      <c r="B22" s="18">
        <v>150</v>
      </c>
      <c r="C22" s="18">
        <f>FREQUENCY(C$29:C$73,$B22:$B$27)</f>
        <v>16</v>
      </c>
      <c r="D22" s="84">
        <f t="shared" si="0"/>
        <v>0</v>
      </c>
      <c r="E22" s="18">
        <f>FREQUENCY(E$29:E$73,$B22:$B$27)</f>
        <v>15</v>
      </c>
      <c r="F22" s="84">
        <f t="shared" si="1"/>
        <v>0</v>
      </c>
      <c r="G22" s="18">
        <f>FREQUENCY(G$29:G$73,$B22:$B$27)</f>
        <v>12</v>
      </c>
      <c r="H22" s="84">
        <f t="shared" si="2"/>
        <v>1</v>
      </c>
      <c r="I22" s="18">
        <f>FREQUENCY(I$29:I$73,$B22:$B$27)</f>
        <v>12</v>
      </c>
      <c r="J22" s="84">
        <f t="shared" si="3"/>
        <v>0</v>
      </c>
      <c r="K22" s="18">
        <f>FREQUENCY(K$29:K$73,$B22:$B$27)</f>
        <v>15</v>
      </c>
      <c r="L22" s="84">
        <f t="shared" si="3"/>
        <v>0</v>
      </c>
      <c r="M22" s="18">
        <f>FREQUENCY(M$29:M$73,$B22:$B$27)</f>
        <v>14</v>
      </c>
      <c r="N22" s="84">
        <f t="shared" si="5"/>
        <v>1</v>
      </c>
      <c r="O22" s="18">
        <f>FREQUENCY(O$29:O$73,$B22:$B$27)</f>
        <v>7</v>
      </c>
      <c r="P22" s="84">
        <f t="shared" si="6"/>
        <v>0</v>
      </c>
      <c r="Q22" s="18">
        <f>FREQUENCY(Q$29:Q$73,$B22:$B$27)</f>
        <v>15</v>
      </c>
      <c r="R22" s="84">
        <f t="shared" si="7"/>
        <v>0</v>
      </c>
      <c r="S22" s="18">
        <f>FREQUENCY(S$29:S$73,$B22:$B$27)</f>
        <v>18</v>
      </c>
      <c r="T22" s="84">
        <f t="shared" si="8"/>
        <v>0</v>
      </c>
      <c r="U22" s="18">
        <f>FREQUENCY(U$29:U$73,$B22:$B$27)</f>
        <v>15</v>
      </c>
      <c r="V22" s="84">
        <f t="shared" si="9"/>
        <v>0</v>
      </c>
      <c r="W22" s="18">
        <f>FREQUENCY(W$29:W$73,$B22:$B$27)</f>
        <v>16</v>
      </c>
      <c r="X22" s="84">
        <f t="shared" si="10"/>
        <v>0</v>
      </c>
      <c r="Y22" s="18">
        <f>FREQUENCY(Y$29:Y$73,$B22:$B$27)</f>
        <v>11</v>
      </c>
      <c r="Z22" s="84">
        <f t="shared" si="11"/>
        <v>0</v>
      </c>
      <c r="AA22" s="18">
        <f>FREQUENCY(AA$29:AA$73,$B22:$B$27)</f>
        <v>8</v>
      </c>
      <c r="AB22" s="84">
        <f t="shared" si="12"/>
        <v>0</v>
      </c>
      <c r="AC22" s="18">
        <f>FREQUENCY(AC$29:AC$73,$B22:$B$27)</f>
        <v>8</v>
      </c>
      <c r="AD22" s="84">
        <f t="shared" si="13"/>
        <v>0</v>
      </c>
      <c r="AE22" s="18">
        <f>FREQUENCY(AE$29:AE$73,$B22:$B$27)</f>
        <v>17</v>
      </c>
      <c r="AF22" s="84">
        <f t="shared" si="14"/>
        <v>0</v>
      </c>
      <c r="AG22" s="18">
        <f>FREQUENCY(AG$29:AG$73,$B22:$B$27)</f>
        <v>18</v>
      </c>
      <c r="AH22" s="84">
        <f t="shared" si="15"/>
        <v>1</v>
      </c>
      <c r="AI22" s="18">
        <f>FREQUENCY(AI$29:AI$73,$B22:$B$27)</f>
        <v>25</v>
      </c>
      <c r="AJ22" s="84">
        <f t="shared" si="16"/>
        <v>1</v>
      </c>
      <c r="AK22" s="18">
        <f>FREQUENCY(AK$29:AK$73,$B22:$B$27)</f>
        <v>29</v>
      </c>
      <c r="AL22" s="84">
        <f t="shared" si="17"/>
        <v>0</v>
      </c>
      <c r="AM22" s="18">
        <f>FREQUENCY(AM$29:AM$73,$B22:$B$27)</f>
        <v>2</v>
      </c>
      <c r="AN22" s="84">
        <f t="shared" si="18"/>
        <v>0</v>
      </c>
      <c r="AO22" s="18">
        <v>150</v>
      </c>
      <c r="AP22" s="18">
        <f t="shared" si="19"/>
        <v>4</v>
      </c>
      <c r="AQ22" s="18" t="s">
        <v>25</v>
      </c>
    </row>
    <row r="23" spans="1:43" ht="13.05" customHeight="1">
      <c r="A23" s="18" t="s">
        <v>26</v>
      </c>
      <c r="B23" s="18">
        <v>175</v>
      </c>
      <c r="C23" s="18">
        <f>FREQUENCY(C$29:C$73,$B23:$B$27)</f>
        <v>16</v>
      </c>
      <c r="D23" s="84">
        <f t="shared" si="0"/>
        <v>0</v>
      </c>
      <c r="E23" s="18">
        <f>FREQUENCY(E$29:E$73,$B23:$B$27)</f>
        <v>15</v>
      </c>
      <c r="F23" s="84">
        <f t="shared" si="1"/>
        <v>0</v>
      </c>
      <c r="G23" s="18">
        <f>FREQUENCY(G$29:G$73,$B23:$B$27)</f>
        <v>13</v>
      </c>
      <c r="H23" s="84">
        <f t="shared" si="2"/>
        <v>0</v>
      </c>
      <c r="I23" s="18">
        <f>FREQUENCY(I$29:I$73,$B23:$B$27)</f>
        <v>12</v>
      </c>
      <c r="J23" s="84">
        <f t="shared" si="3"/>
        <v>1</v>
      </c>
      <c r="K23" s="18">
        <f>FREQUENCY(K$29:K$73,$B23:$B$27)</f>
        <v>15</v>
      </c>
      <c r="L23" s="84">
        <f t="shared" si="3"/>
        <v>0</v>
      </c>
      <c r="M23" s="18">
        <f>FREQUENCY(M$29:M$73,$B23:$B$27)</f>
        <v>15</v>
      </c>
      <c r="N23" s="84">
        <f t="shared" si="5"/>
        <v>0</v>
      </c>
      <c r="O23" s="18">
        <f>FREQUENCY(O$29:O$73,$B23:$B$27)</f>
        <v>7</v>
      </c>
      <c r="P23" s="84">
        <f t="shared" si="6"/>
        <v>0</v>
      </c>
      <c r="Q23" s="18">
        <f>FREQUENCY(Q$29:Q$73,$B23:$B$27)</f>
        <v>15</v>
      </c>
      <c r="R23" s="84">
        <f t="shared" si="7"/>
        <v>0</v>
      </c>
      <c r="S23" s="18">
        <f>FREQUENCY(S$29:S$73,$B23:$B$27)</f>
        <v>18</v>
      </c>
      <c r="T23" s="84">
        <f t="shared" si="8"/>
        <v>0</v>
      </c>
      <c r="U23" s="18">
        <f>FREQUENCY(U$29:U$73,$B23:$B$27)</f>
        <v>15</v>
      </c>
      <c r="V23" s="84">
        <f t="shared" si="9"/>
        <v>0</v>
      </c>
      <c r="W23" s="18">
        <f>FREQUENCY(W$29:W$73,$B23:$B$27)</f>
        <v>16</v>
      </c>
      <c r="X23" s="84">
        <f t="shared" si="10"/>
        <v>0</v>
      </c>
      <c r="Y23" s="18">
        <f>FREQUENCY(Y$29:Y$73,$B23:$B$27)</f>
        <v>11</v>
      </c>
      <c r="Z23" s="84">
        <f t="shared" si="11"/>
        <v>0</v>
      </c>
      <c r="AA23" s="18">
        <f>FREQUENCY(AA$29:AA$73,$B23:$B$27)</f>
        <v>8</v>
      </c>
      <c r="AB23" s="84">
        <f t="shared" si="12"/>
        <v>0</v>
      </c>
      <c r="AC23" s="18">
        <f>FREQUENCY(AC$29:AC$73,$B23:$B$27)</f>
        <v>8</v>
      </c>
      <c r="AD23" s="84">
        <f t="shared" si="13"/>
        <v>0</v>
      </c>
      <c r="AE23" s="18">
        <f>FREQUENCY(AE$29:AE$73,$B23:$B$27)</f>
        <v>17</v>
      </c>
      <c r="AF23" s="84">
        <f t="shared" si="14"/>
        <v>0</v>
      </c>
      <c r="AG23" s="18">
        <f>FREQUENCY(AG$29:AG$73,$B23:$B$27)</f>
        <v>19</v>
      </c>
      <c r="AH23" s="84">
        <f t="shared" si="15"/>
        <v>0</v>
      </c>
      <c r="AI23" s="18">
        <f>FREQUENCY(AI$29:AI$73,$B23:$B$27)</f>
        <v>26</v>
      </c>
      <c r="AJ23" s="84">
        <f t="shared" si="16"/>
        <v>1</v>
      </c>
      <c r="AK23" s="18">
        <f>FREQUENCY(AK$29:AK$73,$B23:$B$27)</f>
        <v>29</v>
      </c>
      <c r="AL23" s="84">
        <f t="shared" si="17"/>
        <v>0</v>
      </c>
      <c r="AM23" s="18">
        <f>FREQUENCY(AM$29:AM$73,$B23:$B$27)</f>
        <v>2</v>
      </c>
      <c r="AN23" s="84">
        <f t="shared" si="18"/>
        <v>0</v>
      </c>
      <c r="AO23" s="18">
        <v>175</v>
      </c>
      <c r="AP23" s="18">
        <f t="shared" si="19"/>
        <v>2</v>
      </c>
      <c r="AQ23" s="18" t="s">
        <v>153</v>
      </c>
    </row>
    <row r="24" spans="1:43" ht="13.05" customHeight="1">
      <c r="A24" s="18" t="s">
        <v>27</v>
      </c>
      <c r="B24" s="18">
        <v>200</v>
      </c>
      <c r="C24" s="18">
        <f>FREQUENCY(C$29:C$73,$B24:$B$27)</f>
        <v>16</v>
      </c>
      <c r="D24" s="84">
        <f t="shared" si="0"/>
        <v>0</v>
      </c>
      <c r="E24" s="18">
        <f>FREQUENCY(E$29:E$73,$B24:$B$27)</f>
        <v>15</v>
      </c>
      <c r="F24" s="84">
        <f t="shared" si="1"/>
        <v>0</v>
      </c>
      <c r="G24" s="18">
        <f>FREQUENCY(G$29:G$73,$B24:$B$27)</f>
        <v>13</v>
      </c>
      <c r="H24" s="84">
        <f t="shared" si="2"/>
        <v>0</v>
      </c>
      <c r="I24" s="18">
        <f>FREQUENCY(I$29:I$73,$B24:$B$27)</f>
        <v>13</v>
      </c>
      <c r="J24" s="84">
        <f t="shared" si="3"/>
        <v>0</v>
      </c>
      <c r="K24" s="18">
        <f>FREQUENCY(K$29:K$73,$B24:$B$27)</f>
        <v>15</v>
      </c>
      <c r="L24" s="84">
        <f t="shared" si="3"/>
        <v>0</v>
      </c>
      <c r="M24" s="18">
        <f>FREQUENCY(M$29:M$73,$B24:$B$27)</f>
        <v>15</v>
      </c>
      <c r="N24" s="84">
        <f t="shared" si="5"/>
        <v>0</v>
      </c>
      <c r="O24" s="18">
        <f>FREQUENCY(O$29:O$73,$B24:$B$27)</f>
        <v>7</v>
      </c>
      <c r="P24" s="84">
        <f t="shared" si="6"/>
        <v>0</v>
      </c>
      <c r="Q24" s="18">
        <f>FREQUENCY(Q$29:Q$73,$B24:$B$27)</f>
        <v>15</v>
      </c>
      <c r="R24" s="84">
        <f t="shared" si="7"/>
        <v>0</v>
      </c>
      <c r="S24" s="18">
        <f>FREQUENCY(S$29:S$73,$B24:$B$27)</f>
        <v>18</v>
      </c>
      <c r="T24" s="84">
        <f t="shared" si="8"/>
        <v>0</v>
      </c>
      <c r="U24" s="18">
        <f>FREQUENCY(U$29:U$73,$B24:$B$27)</f>
        <v>15</v>
      </c>
      <c r="V24" s="84">
        <f t="shared" si="9"/>
        <v>0</v>
      </c>
      <c r="W24" s="18">
        <f>FREQUENCY(W$29:W$73,$B24:$B$27)</f>
        <v>16</v>
      </c>
      <c r="X24" s="84">
        <f t="shared" si="10"/>
        <v>0</v>
      </c>
      <c r="Y24" s="18">
        <f>FREQUENCY(Y$29:Y$73,$B24:$B$27)</f>
        <v>11</v>
      </c>
      <c r="Z24" s="84">
        <f t="shared" si="11"/>
        <v>0</v>
      </c>
      <c r="AA24" s="18">
        <f>FREQUENCY(AA$29:AA$73,$B24:$B$27)</f>
        <v>8</v>
      </c>
      <c r="AB24" s="84">
        <f t="shared" si="12"/>
        <v>0</v>
      </c>
      <c r="AC24" s="18">
        <f>FREQUENCY(AC$29:AC$73,$B24:$B$27)</f>
        <v>8</v>
      </c>
      <c r="AD24" s="84">
        <f t="shared" si="13"/>
        <v>0</v>
      </c>
      <c r="AE24" s="18">
        <f>FREQUENCY(AE$29:AE$73,$B24:$B$27)</f>
        <v>17</v>
      </c>
      <c r="AF24" s="84">
        <f t="shared" si="14"/>
        <v>0</v>
      </c>
      <c r="AG24" s="18">
        <f>FREQUENCY(AG$29:AG$73,$B24:$B$27)</f>
        <v>19</v>
      </c>
      <c r="AH24" s="84">
        <f t="shared" si="15"/>
        <v>0</v>
      </c>
      <c r="AI24" s="18">
        <f>FREQUENCY(AI$29:AI$73,$B24:$B$27)</f>
        <v>27</v>
      </c>
      <c r="AJ24" s="84">
        <f t="shared" si="16"/>
        <v>0</v>
      </c>
      <c r="AK24" s="18">
        <f>FREQUENCY(AK$29:AK$73,$B24:$B$27)</f>
        <v>29</v>
      </c>
      <c r="AL24" s="84">
        <f t="shared" si="17"/>
        <v>0</v>
      </c>
      <c r="AM24" s="18">
        <f>FREQUENCY(AM$29:AM$73,$B24:$B$27)</f>
        <v>2</v>
      </c>
      <c r="AN24" s="84">
        <f t="shared" si="18"/>
        <v>0</v>
      </c>
      <c r="AO24" s="18">
        <v>200</v>
      </c>
      <c r="AP24" s="18">
        <f t="shared" si="19"/>
        <v>0</v>
      </c>
    </row>
    <row r="25" spans="1:43" ht="13.05" customHeight="1">
      <c r="A25" s="18" t="s">
        <v>28</v>
      </c>
      <c r="B25" s="18">
        <v>225</v>
      </c>
      <c r="C25" s="18">
        <f>FREQUENCY(C$29:C$73,$B25:$B$27)</f>
        <v>16</v>
      </c>
      <c r="E25" s="18">
        <f>FREQUENCY(E$29:E$73,$B25:$B$27)</f>
        <v>15</v>
      </c>
      <c r="G25" s="18">
        <f>FREQUENCY(G$29:G$73,$B25:$B$27)</f>
        <v>13</v>
      </c>
      <c r="I25" s="18">
        <f>FREQUENCY(I$29:I$73,$B25:$B$27)</f>
        <v>13</v>
      </c>
      <c r="K25" s="18">
        <f>FREQUENCY(K$29:K$73,$B25:$B$27)</f>
        <v>15</v>
      </c>
      <c r="M25" s="18">
        <f>FREQUENCY(M$29:M$73,$B25:$B$27)</f>
        <v>15</v>
      </c>
      <c r="O25" s="18">
        <f>FREQUENCY(O$29:O$73,$B25:$B$27)</f>
        <v>7</v>
      </c>
      <c r="Q25" s="18">
        <f>FREQUENCY(Q$29:Q$73,$B25:$B$27)</f>
        <v>15</v>
      </c>
      <c r="S25" s="18">
        <f>FREQUENCY(S$29:S$73,$B25:$B$27)</f>
        <v>18</v>
      </c>
      <c r="U25" s="18">
        <f>FREQUENCY(U$29:U$73,$B25:$B$27)</f>
        <v>15</v>
      </c>
      <c r="W25" s="18">
        <f>FREQUENCY(W$29:W$73,$B25:$B$27)</f>
        <v>16</v>
      </c>
      <c r="Y25" s="18">
        <f>FREQUENCY(Y$29:Y$73,$B25:$B$27)</f>
        <v>11</v>
      </c>
      <c r="AA25" s="18">
        <f>FREQUENCY(AA$29:AA$73,$B25:$B$27)</f>
        <v>8</v>
      </c>
      <c r="AC25" s="18">
        <f>FREQUENCY(AC$29:AC$73,$B25:$B$27)</f>
        <v>8</v>
      </c>
      <c r="AE25" s="18">
        <f>FREQUENCY(AE$29:AE$73,$B25:$B$27)</f>
        <v>17</v>
      </c>
      <c r="AG25" s="18">
        <f>FREQUENCY(AG$29:AG$73,$B25:$B$27)</f>
        <v>19</v>
      </c>
      <c r="AI25" s="18">
        <f>FREQUENCY(AI$29:AI$73,$B25:$B$27)</f>
        <v>27</v>
      </c>
      <c r="AK25" s="18">
        <f>FREQUENCY(AK$29:AK$73,$B25:$B$27)</f>
        <v>29</v>
      </c>
      <c r="AM25" s="18">
        <f>FREQUENCY(AM$29:AM$73,$B25:$B$27)</f>
        <v>2</v>
      </c>
      <c r="AO25" s="18">
        <v>225</v>
      </c>
      <c r="AP25" s="18">
        <f t="shared" si="19"/>
        <v>0</v>
      </c>
    </row>
    <row r="26" spans="1:43" ht="13.05" customHeight="1">
      <c r="A26" s="18" t="s">
        <v>154</v>
      </c>
      <c r="B26" s="18">
        <v>250</v>
      </c>
    </row>
    <row r="27" spans="1:43" ht="13.05" customHeight="1">
      <c r="B27" s="18">
        <v>275</v>
      </c>
    </row>
    <row r="28" spans="1:43" ht="13.05" customHeight="1">
      <c r="C28" s="26" t="s">
        <v>155</v>
      </c>
      <c r="D28" s="29"/>
      <c r="E28" s="29" t="str">
        <f>E1</f>
        <v>Scapula DT max</v>
      </c>
      <c r="F28" s="29"/>
      <c r="G28" s="34" t="str">
        <f>G1</f>
        <v>Hum 3</v>
      </c>
      <c r="H28" s="29"/>
      <c r="I28" s="29" t="s">
        <v>48</v>
      </c>
      <c r="J28" s="29"/>
      <c r="K28" s="29" t="s">
        <v>6</v>
      </c>
      <c r="L28" s="29"/>
      <c r="M28" s="28" t="s">
        <v>7</v>
      </c>
      <c r="O28" s="29" t="s">
        <v>135</v>
      </c>
      <c r="P28" s="29"/>
      <c r="Q28" s="29" t="s">
        <v>136</v>
      </c>
      <c r="R28" s="29"/>
      <c r="S28" s="29" t="s">
        <v>137</v>
      </c>
      <c r="T28" s="29"/>
      <c r="U28" s="29" t="s">
        <v>138</v>
      </c>
      <c r="V28" s="29"/>
      <c r="W28" s="29" t="s">
        <v>139</v>
      </c>
      <c r="X28" s="29"/>
      <c r="Y28" s="29" t="s">
        <v>140</v>
      </c>
      <c r="AA28" s="29" t="s">
        <v>141</v>
      </c>
      <c r="AB28" s="29"/>
      <c r="AC28" s="27" t="s">
        <v>142</v>
      </c>
      <c r="AD28" s="29"/>
      <c r="AE28" s="29" t="s">
        <v>143</v>
      </c>
      <c r="AF28" s="29"/>
      <c r="AG28" s="29" t="s">
        <v>144</v>
      </c>
      <c r="AI28" s="29" t="s">
        <v>145</v>
      </c>
      <c r="AJ28" s="29"/>
      <c r="AK28" s="18" t="s">
        <v>146</v>
      </c>
      <c r="AM28" s="29" t="s">
        <v>147</v>
      </c>
      <c r="AN28" s="29"/>
    </row>
    <row r="29" spans="1:43" ht="13.05" customHeight="1">
      <c r="C29" s="18" t="s">
        <v>9</v>
      </c>
      <c r="E29" s="18" t="s">
        <v>9</v>
      </c>
      <c r="F29" s="29"/>
      <c r="G29" s="29" t="s">
        <v>9</v>
      </c>
      <c r="I29" s="18" t="s">
        <v>9</v>
      </c>
      <c r="K29" s="18" t="s">
        <v>9</v>
      </c>
      <c r="M29" s="18" t="s">
        <v>9</v>
      </c>
      <c r="O29" s="18" t="s">
        <v>9</v>
      </c>
      <c r="Q29" s="18" t="s">
        <v>9</v>
      </c>
      <c r="S29" s="18" t="s">
        <v>9</v>
      </c>
      <c r="U29" s="18" t="s">
        <v>9</v>
      </c>
      <c r="W29" s="18" t="s">
        <v>9</v>
      </c>
      <c r="Y29" s="18" t="s">
        <v>9</v>
      </c>
      <c r="AA29" s="18" t="s">
        <v>9</v>
      </c>
      <c r="AB29" s="85"/>
      <c r="AC29" s="85" t="s">
        <v>9</v>
      </c>
      <c r="AE29" s="18" t="s">
        <v>9</v>
      </c>
      <c r="AG29" s="18" t="s">
        <v>9</v>
      </c>
      <c r="AI29" s="18" t="s">
        <v>9</v>
      </c>
      <c r="AK29" s="18" t="s">
        <v>9</v>
      </c>
      <c r="AM29" s="18" t="s">
        <v>9</v>
      </c>
    </row>
    <row r="30" spans="1:43" ht="13.05" customHeight="1">
      <c r="B30" s="18">
        <v>64</v>
      </c>
      <c r="C30" s="18">
        <v>-0.83472454090151427</v>
      </c>
      <c r="D30" s="18">
        <v>92</v>
      </c>
      <c r="E30" s="18">
        <v>-54.104477611940325</v>
      </c>
      <c r="F30" s="86">
        <v>49</v>
      </c>
      <c r="G30" s="87">
        <f>((F30-G$3)/(2*G$4))*50</f>
        <v>170.93518074233447</v>
      </c>
      <c r="H30" s="18">
        <v>71</v>
      </c>
      <c r="I30" s="87">
        <f>((H30-I$3)/(2*I$4))*50</f>
        <v>-126.41658511977958</v>
      </c>
      <c r="J30" s="18">
        <v>93</v>
      </c>
      <c r="K30" s="87">
        <f>((J30-K$3)/(2*K$4))*50</f>
        <v>76.006756456429741</v>
      </c>
      <c r="L30" s="18">
        <v>81</v>
      </c>
      <c r="M30" s="87">
        <f>((L30-M$3)/(2*M$4))*50</f>
        <v>117.22648458813313</v>
      </c>
      <c r="N30" s="18">
        <v>38</v>
      </c>
      <c r="O30" s="87">
        <f>((N30-O$3)/(2*O$4))*50</f>
        <v>-57.486733667369009</v>
      </c>
      <c r="P30" s="18">
        <v>49</v>
      </c>
      <c r="Q30" s="87">
        <f>((P30-Q$3)/(2*Q$4))*50</f>
        <v>-79.575720085689483</v>
      </c>
      <c r="R30" s="18">
        <v>45.5</v>
      </c>
      <c r="S30" s="87">
        <f>((R30-S$3)/(2*S$4))*50</f>
        <v>-87.929780420032571</v>
      </c>
      <c r="T30" s="18">
        <v>42</v>
      </c>
      <c r="U30" s="87">
        <f>((T30-U$3)/(2*U$4))*50</f>
        <v>-107.63888888888896</v>
      </c>
      <c r="V30" s="18">
        <v>69.5</v>
      </c>
      <c r="W30" s="87">
        <f>((V30-W$3)/(2*W$4))*50</f>
        <v>-91.948021420357605</v>
      </c>
      <c r="X30" s="18">
        <v>52</v>
      </c>
      <c r="Y30" s="87">
        <f>((X30-Y$3)/(2*Y$4))*50</f>
        <v>-41.659105469019053</v>
      </c>
      <c r="Z30" s="18">
        <v>36</v>
      </c>
      <c r="AA30" s="87">
        <f>((Z30-AA$3)/(2*AA$4))*50</f>
        <v>-8.5240958460565945</v>
      </c>
      <c r="AB30" s="29">
        <v>52</v>
      </c>
      <c r="AC30" s="87">
        <f>((AB30-AC$3)/(2*AC$4))*50</f>
        <v>-56.471457781719451</v>
      </c>
      <c r="AD30" s="18">
        <v>49</v>
      </c>
      <c r="AE30" s="87">
        <f>((AD30-AE$3)/(2*AE$4))*50</f>
        <v>-59.092594366610719</v>
      </c>
      <c r="AF30" s="18">
        <v>58</v>
      </c>
      <c r="AG30" s="18">
        <v>116.55405405405403</v>
      </c>
      <c r="AH30" s="18">
        <v>32</v>
      </c>
      <c r="AI30" s="87">
        <f>((AH30-AI$3)/(2*AI$4))*50</f>
        <v>-75.814446823441614</v>
      </c>
      <c r="AJ30" s="18">
        <v>40</v>
      </c>
      <c r="AK30" s="87">
        <f>((AJ30-AK$3)/(2*AK$4))*50</f>
        <v>-83.301515611585515</v>
      </c>
      <c r="AL30" s="29">
        <v>50</v>
      </c>
      <c r="AM30" s="87">
        <f>((AL30-AM$3)/(2*AM$4))*50</f>
        <v>5.3709824830264168</v>
      </c>
      <c r="AN30" s="87"/>
    </row>
    <row r="31" spans="1:43" ht="13.05" customHeight="1">
      <c r="B31" s="18">
        <v>58</v>
      </c>
      <c r="C31" s="18">
        <v>-25.87646076794659</v>
      </c>
      <c r="D31" s="18">
        <v>84</v>
      </c>
      <c r="E31" s="18">
        <v>-103.85572139303486</v>
      </c>
      <c r="F31" s="88">
        <v>33</v>
      </c>
      <c r="G31" s="87">
        <f t="shared" ref="G31:G42" si="20">((F31-G$3)/(2*G$4))*50</f>
        <v>-107.72141578856545</v>
      </c>
      <c r="H31" s="18">
        <v>73</v>
      </c>
      <c r="I31" s="87">
        <f t="shared" ref="I31:K42" si="21">((H31-I$3)/(2*I$4))*50</f>
        <v>-103.98783614691544</v>
      </c>
      <c r="J31" s="18">
        <v>72.5</v>
      </c>
      <c r="K31" s="87">
        <f t="shared" si="21"/>
        <v>-53.838119156637745</v>
      </c>
      <c r="L31" s="18">
        <v>61</v>
      </c>
      <c r="M31" s="87">
        <f t="shared" ref="M31:M42" si="22">((L31-M$3)/(2*M$4))*50</f>
        <v>-74.568610083565744</v>
      </c>
      <c r="N31" s="18">
        <v>39</v>
      </c>
      <c r="O31" s="87">
        <f t="shared" ref="O31:O36" si="23">((N31-O$3)/(2*O$4))*50</f>
        <v>-47.734519920226049</v>
      </c>
      <c r="P31" s="18">
        <v>52</v>
      </c>
      <c r="Q31" s="87">
        <f t="shared" ref="Q31:S42" si="24">((P31-Q$3)/(2*Q$4))*50</f>
        <v>-38.464193466076892</v>
      </c>
      <c r="R31" s="18">
        <v>46</v>
      </c>
      <c r="S31" s="87">
        <f t="shared" si="24"/>
        <v>-79.918824286320287</v>
      </c>
      <c r="T31" s="18">
        <v>45</v>
      </c>
      <c r="U31" s="87">
        <f t="shared" ref="U31:U42" si="25">((T31-U$3)/(2*U$4))*50</f>
        <v>-55.5555555555556</v>
      </c>
      <c r="V31" s="18">
        <v>76</v>
      </c>
      <c r="W31" s="87">
        <f t="shared" ref="W31:Y42" si="26">((V31-W$3)/(2*W$4))*50</f>
        <v>-37.849293300190325</v>
      </c>
      <c r="X31" s="18">
        <v>53.5</v>
      </c>
      <c r="Y31" s="87">
        <f t="shared" si="26"/>
        <v>-20.412961679819315</v>
      </c>
      <c r="Z31" s="18">
        <v>35.5</v>
      </c>
      <c r="AA31" s="87">
        <f t="shared" ref="AA31:AA37" si="27">((Z31-AA$3)/(2*AA$4))*50</f>
        <v>-15.081092650715529</v>
      </c>
      <c r="AB31" s="29">
        <v>55</v>
      </c>
      <c r="AC31" s="87">
        <f t="shared" ref="AC31:AC37" si="28">((AB31-AC$3)/(2*AC$4))*50</f>
        <v>-16.515237653144386</v>
      </c>
      <c r="AD31" s="18">
        <v>44.5</v>
      </c>
      <c r="AE31" s="87">
        <f t="shared" ref="AE31:AE42" si="29">((AD31-AE$3)/(2*AE$4))*50</f>
        <v>-117.62771142787602</v>
      </c>
      <c r="AF31" s="18">
        <v>46</v>
      </c>
      <c r="AG31" s="18">
        <v>-86.148648648648674</v>
      </c>
      <c r="AH31" s="18">
        <v>36.5</v>
      </c>
      <c r="AI31" s="87">
        <f t="shared" ref="AI31:AI56" si="30">((AH31-AI$3)/(2*AI$4))*50</f>
        <v>15.162889364688322</v>
      </c>
      <c r="AJ31" s="18">
        <v>58.5</v>
      </c>
      <c r="AK31" s="87">
        <f t="shared" ref="AK31:AK42" si="31">((AJ31-AK$3)/(2*AK$4))*50</f>
        <v>125.52712703828641</v>
      </c>
      <c r="AL31" s="29">
        <v>48</v>
      </c>
      <c r="AM31" s="87">
        <f t="shared" ref="AM31" si="32">((AL31-AM$3)/(2*AM$4))*50</f>
        <v>-14.631297108933991</v>
      </c>
      <c r="AN31" s="87"/>
    </row>
    <row r="32" spans="1:43" ht="13.05" customHeight="1">
      <c r="B32" s="18">
        <v>60</v>
      </c>
      <c r="C32" s="18">
        <v>-17.529215358931562</v>
      </c>
      <c r="D32" s="18">
        <v>90</v>
      </c>
      <c r="E32" s="18">
        <v>-66.542288557213965</v>
      </c>
      <c r="F32" s="29">
        <v>36</v>
      </c>
      <c r="G32" s="87">
        <f t="shared" si="20"/>
        <v>-55.473303939021712</v>
      </c>
      <c r="H32" s="18">
        <v>76</v>
      </c>
      <c r="I32" s="87">
        <f t="shared" si="21"/>
        <v>-70.34471268761925</v>
      </c>
      <c r="J32" s="18">
        <v>70</v>
      </c>
      <c r="K32" s="87">
        <f t="shared" si="21"/>
        <v>-69.672860085060606</v>
      </c>
      <c r="L32" s="18">
        <v>66</v>
      </c>
      <c r="M32" s="87">
        <f t="shared" si="22"/>
        <v>-26.619836415641025</v>
      </c>
      <c r="N32" s="18">
        <v>42</v>
      </c>
      <c r="O32" s="87">
        <f t="shared" si="23"/>
        <v>-18.477878678797161</v>
      </c>
      <c r="P32" s="18">
        <v>50</v>
      </c>
      <c r="Q32" s="87">
        <f t="shared" si="24"/>
        <v>-65.871877879151953</v>
      </c>
      <c r="R32" s="18">
        <v>44.5</v>
      </c>
      <c r="S32" s="87">
        <f t="shared" si="24"/>
        <v>-103.95169268745717</v>
      </c>
      <c r="T32" s="18">
        <v>45</v>
      </c>
      <c r="U32" s="87">
        <f t="shared" si="25"/>
        <v>-55.5555555555556</v>
      </c>
      <c r="V32" s="18">
        <v>80</v>
      </c>
      <c r="W32" s="87">
        <f t="shared" si="26"/>
        <v>-4.5577683031643046</v>
      </c>
      <c r="X32" s="18">
        <v>63.5</v>
      </c>
      <c r="Y32" s="87">
        <f t="shared" si="26"/>
        <v>121.22799691484562</v>
      </c>
      <c r="Z32" s="18">
        <v>31.5</v>
      </c>
      <c r="AA32" s="87">
        <f t="shared" si="27"/>
        <v>-67.537067087986998</v>
      </c>
      <c r="AB32" s="29">
        <v>53</v>
      </c>
      <c r="AC32" s="87">
        <f t="shared" si="28"/>
        <v>-43.152717738861092</v>
      </c>
      <c r="AD32" s="18">
        <v>47.5</v>
      </c>
      <c r="AE32" s="87">
        <f t="shared" si="29"/>
        <v>-78.604300053699149</v>
      </c>
      <c r="AF32" s="18">
        <v>42.8</v>
      </c>
      <c r="AG32" s="18">
        <v>-140.20270270270279</v>
      </c>
      <c r="AH32" s="18">
        <v>44.5</v>
      </c>
      <c r="AI32" s="87">
        <f t="shared" si="30"/>
        <v>176.90037592136377</v>
      </c>
      <c r="AJ32" s="18">
        <v>42.5</v>
      </c>
      <c r="AK32" s="87">
        <f t="shared" si="31"/>
        <v>-55.081428767008219</v>
      </c>
    </row>
    <row r="33" spans="2:37" ht="13.05" customHeight="1">
      <c r="B33" s="18">
        <v>58</v>
      </c>
      <c r="C33" s="18">
        <v>-25.87646076794659</v>
      </c>
      <c r="D33" s="18">
        <v>91</v>
      </c>
      <c r="E33" s="18">
        <v>-60.323383084577145</v>
      </c>
      <c r="F33" s="29">
        <v>35</v>
      </c>
      <c r="G33" s="87">
        <f t="shared" si="20"/>
        <v>-72.889341222202958</v>
      </c>
      <c r="H33" s="18">
        <v>98</v>
      </c>
      <c r="I33" s="87">
        <f t="shared" si="21"/>
        <v>176.37152601388618</v>
      </c>
      <c r="J33" s="18">
        <v>72</v>
      </c>
      <c r="K33" s="87">
        <f t="shared" si="21"/>
        <v>-57.005067342322313</v>
      </c>
      <c r="L33" s="18">
        <v>60</v>
      </c>
      <c r="M33" s="87">
        <f t="shared" si="22"/>
        <v>-84.158364817150684</v>
      </c>
      <c r="N33" s="18">
        <v>38</v>
      </c>
      <c r="O33" s="87">
        <f t="shared" si="23"/>
        <v>-57.486733667369009</v>
      </c>
      <c r="P33" s="18">
        <v>46.5</v>
      </c>
      <c r="Q33" s="87">
        <f t="shared" si="24"/>
        <v>-113.83532560203329</v>
      </c>
      <c r="R33" s="18">
        <v>42.5</v>
      </c>
      <c r="S33" s="87">
        <f t="shared" si="24"/>
        <v>-135.99551722230635</v>
      </c>
      <c r="T33" s="18">
        <v>46</v>
      </c>
      <c r="U33" s="87">
        <f t="shared" si="25"/>
        <v>-38.1944444444445</v>
      </c>
      <c r="V33" s="18">
        <v>67</v>
      </c>
      <c r="W33" s="87">
        <f t="shared" si="26"/>
        <v>-112.75522454349887</v>
      </c>
      <c r="X33" s="18">
        <v>51</v>
      </c>
      <c r="Y33" s="87">
        <f t="shared" si="26"/>
        <v>-55.823201328485553</v>
      </c>
      <c r="Z33" s="18">
        <v>33</v>
      </c>
      <c r="AA33" s="87">
        <f t="shared" si="27"/>
        <v>-47.866076674010202</v>
      </c>
      <c r="AB33" s="29">
        <v>50</v>
      </c>
      <c r="AC33" s="87">
        <f t="shared" si="28"/>
        <v>-83.108937867436154</v>
      </c>
      <c r="AD33" s="18">
        <v>47</v>
      </c>
      <c r="AE33" s="87">
        <f t="shared" si="29"/>
        <v>-85.108201949395294</v>
      </c>
      <c r="AF33" s="18">
        <v>44.5</v>
      </c>
      <c r="AG33" s="18">
        <v>-111.48648648648651</v>
      </c>
      <c r="AH33" s="18">
        <v>32</v>
      </c>
      <c r="AI33" s="87">
        <f t="shared" si="30"/>
        <v>-75.814446823441614</v>
      </c>
      <c r="AJ33" s="18">
        <v>60</v>
      </c>
      <c r="AK33" s="87">
        <f t="shared" si="31"/>
        <v>142.45917914503278</v>
      </c>
    </row>
    <row r="34" spans="2:37" ht="13.05" customHeight="1">
      <c r="B34" s="18">
        <v>64</v>
      </c>
      <c r="C34" s="18">
        <v>-0.83472454090151427</v>
      </c>
      <c r="D34" s="18">
        <v>90</v>
      </c>
      <c r="E34" s="18">
        <v>-66.542288557213965</v>
      </c>
      <c r="F34" s="29">
        <v>32.5</v>
      </c>
      <c r="G34" s="87">
        <f t="shared" si="20"/>
        <v>-116.42943443015608</v>
      </c>
      <c r="H34" s="18">
        <v>73</v>
      </c>
      <c r="I34" s="87">
        <f t="shared" si="21"/>
        <v>-103.98783614691544</v>
      </c>
      <c r="J34" s="18">
        <v>99</v>
      </c>
      <c r="K34" s="87">
        <f t="shared" si="21"/>
        <v>114.01013468464463</v>
      </c>
      <c r="L34" s="18">
        <v>57</v>
      </c>
      <c r="M34" s="87">
        <f t="shared" si="22"/>
        <v>-112.92762901790552</v>
      </c>
      <c r="N34" s="18">
        <v>39</v>
      </c>
      <c r="O34" s="87">
        <f t="shared" si="23"/>
        <v>-47.734519920226049</v>
      </c>
      <c r="P34" s="18">
        <v>51</v>
      </c>
      <c r="Q34" s="87">
        <f t="shared" si="24"/>
        <v>-52.168035672614423</v>
      </c>
      <c r="R34" s="18">
        <v>46</v>
      </c>
      <c r="S34" s="87">
        <f t="shared" si="24"/>
        <v>-79.918824286320287</v>
      </c>
      <c r="T34" s="18">
        <v>43.5</v>
      </c>
      <c r="U34" s="87">
        <f t="shared" si="25"/>
        <v>-81.597222222222271</v>
      </c>
      <c r="V34" s="18">
        <v>76</v>
      </c>
      <c r="W34" s="87">
        <f t="shared" si="26"/>
        <v>-37.849293300190325</v>
      </c>
      <c r="X34" s="18">
        <v>49</v>
      </c>
      <c r="Y34" s="87">
        <f t="shared" si="26"/>
        <v>-84.151393047418537</v>
      </c>
      <c r="Z34" s="18">
        <v>28</v>
      </c>
      <c r="AA34" s="87">
        <f t="shared" si="27"/>
        <v>-113.43604472059954</v>
      </c>
      <c r="AB34" s="29">
        <v>51</v>
      </c>
      <c r="AC34" s="87">
        <f t="shared" si="28"/>
        <v>-69.790197824577788</v>
      </c>
      <c r="AD34" s="18">
        <v>64.5</v>
      </c>
      <c r="AE34" s="87">
        <f t="shared" si="29"/>
        <v>142.52836439996977</v>
      </c>
      <c r="AF34" s="18">
        <v>60</v>
      </c>
      <c r="AG34" s="18">
        <v>150.33783783783781</v>
      </c>
      <c r="AH34" s="18">
        <v>31.5</v>
      </c>
      <c r="AI34" s="87">
        <f t="shared" si="30"/>
        <v>-85.923039733233836</v>
      </c>
      <c r="AJ34" s="18">
        <v>44</v>
      </c>
      <c r="AK34" s="87">
        <f t="shared" si="31"/>
        <v>-38.149376660261844</v>
      </c>
    </row>
    <row r="35" spans="2:37" ht="13.05" customHeight="1">
      <c r="B35" s="18">
        <v>59.5</v>
      </c>
      <c r="C35" s="18">
        <v>-19.61602671118532</v>
      </c>
      <c r="D35" s="18">
        <v>91.5</v>
      </c>
      <c r="E35" s="18">
        <v>-57.213930348258735</v>
      </c>
      <c r="F35" s="29">
        <v>35</v>
      </c>
      <c r="G35" s="87">
        <f t="shared" si="20"/>
        <v>-72.889341222202958</v>
      </c>
      <c r="H35" s="18">
        <v>74</v>
      </c>
      <c r="I35" s="87">
        <f t="shared" si="21"/>
        <v>-92.773461660483377</v>
      </c>
      <c r="J35" s="18">
        <v>75</v>
      </c>
      <c r="K35" s="87">
        <f t="shared" si="21"/>
        <v>-38.003378228214871</v>
      </c>
      <c r="L35" s="18">
        <v>86.5</v>
      </c>
      <c r="M35" s="87">
        <f t="shared" si="22"/>
        <v>169.97013562285034</v>
      </c>
      <c r="N35" s="18">
        <v>35</v>
      </c>
      <c r="O35" s="87">
        <f t="shared" si="23"/>
        <v>-86.74337490879789</v>
      </c>
      <c r="P35" s="18">
        <v>49.5</v>
      </c>
      <c r="Q35" s="87">
        <f t="shared" si="24"/>
        <v>-72.723798982420718</v>
      </c>
      <c r="R35" s="18">
        <v>47</v>
      </c>
      <c r="S35" s="87">
        <f t="shared" si="24"/>
        <v>-63.896912018895705</v>
      </c>
      <c r="T35" s="18">
        <v>40</v>
      </c>
      <c r="U35" s="87">
        <f t="shared" si="25"/>
        <v>-142.36111111111117</v>
      </c>
      <c r="V35" s="18">
        <v>70</v>
      </c>
      <c r="W35" s="87">
        <f t="shared" si="26"/>
        <v>-87.78658079572935</v>
      </c>
      <c r="X35" s="18">
        <v>52</v>
      </c>
      <c r="Y35" s="87">
        <f t="shared" si="26"/>
        <v>-41.659105469019053</v>
      </c>
      <c r="Z35" s="18">
        <v>35.5</v>
      </c>
      <c r="AA35" s="87">
        <f t="shared" si="27"/>
        <v>-15.081092650715529</v>
      </c>
      <c r="AB35" s="29">
        <v>53</v>
      </c>
      <c r="AC35" s="87">
        <f t="shared" si="28"/>
        <v>-43.152717738861092</v>
      </c>
      <c r="AD35" s="18">
        <v>46</v>
      </c>
      <c r="AE35" s="87">
        <f t="shared" si="29"/>
        <v>-98.116005740787585</v>
      </c>
      <c r="AF35" s="18">
        <v>47</v>
      </c>
      <c r="AG35" s="18">
        <v>-69.256756756756772</v>
      </c>
      <c r="AH35" s="18">
        <v>31</v>
      </c>
      <c r="AI35" s="87">
        <f t="shared" si="30"/>
        <v>-96.031632643026043</v>
      </c>
      <c r="AJ35" s="18">
        <v>44</v>
      </c>
      <c r="AK35" s="87">
        <f t="shared" si="31"/>
        <v>-38.149376660261844</v>
      </c>
    </row>
    <row r="36" spans="2:37" ht="13.05" customHeight="1">
      <c r="B36" s="18">
        <v>57.5</v>
      </c>
      <c r="C36" s="18">
        <v>-27.963272120200344</v>
      </c>
      <c r="D36" s="18">
        <v>95.3</v>
      </c>
      <c r="E36" s="18">
        <v>-33.582089552238848</v>
      </c>
      <c r="F36" s="29">
        <v>34.5</v>
      </c>
      <c r="G36" s="87">
        <f t="shared" si="20"/>
        <v>-81.597359863793585</v>
      </c>
      <c r="H36" s="18">
        <v>71</v>
      </c>
      <c r="I36" s="87">
        <f t="shared" si="21"/>
        <v>-126.41658511977958</v>
      </c>
      <c r="J36" s="18">
        <v>72.5</v>
      </c>
      <c r="K36" s="87">
        <f t="shared" si="21"/>
        <v>-53.838119156637745</v>
      </c>
      <c r="L36" s="18">
        <v>59</v>
      </c>
      <c r="M36" s="87">
        <f t="shared" si="22"/>
        <v>-93.748119550735638</v>
      </c>
      <c r="N36" s="18">
        <v>39.1</v>
      </c>
      <c r="O36" s="87">
        <f t="shared" si="23"/>
        <v>-46.759298545511733</v>
      </c>
      <c r="P36" s="18">
        <v>49</v>
      </c>
      <c r="Q36" s="87">
        <f t="shared" si="24"/>
        <v>-79.575720085689483</v>
      </c>
      <c r="R36" s="18">
        <v>44.5</v>
      </c>
      <c r="S36" s="87">
        <f t="shared" si="24"/>
        <v>-103.95169268745717</v>
      </c>
      <c r="T36" s="18">
        <v>41</v>
      </c>
      <c r="U36" s="87">
        <f t="shared" si="25"/>
        <v>-125.00000000000004</v>
      </c>
      <c r="V36" s="18">
        <v>65</v>
      </c>
      <c r="W36" s="87">
        <f t="shared" si="26"/>
        <v>-129.40098704201188</v>
      </c>
      <c r="X36" s="18">
        <v>52.5</v>
      </c>
      <c r="Y36" s="87">
        <f t="shared" si="26"/>
        <v>-34.577057539285811</v>
      </c>
      <c r="Z36" s="18">
        <v>38</v>
      </c>
      <c r="AA36" s="87">
        <f t="shared" si="27"/>
        <v>17.70389137257914</v>
      </c>
      <c r="AB36" s="29">
        <v>49</v>
      </c>
      <c r="AC36" s="87">
        <f t="shared" si="28"/>
        <v>-96.427677910294506</v>
      </c>
      <c r="AD36" s="18">
        <v>47.5</v>
      </c>
      <c r="AE36" s="87">
        <f t="shared" si="29"/>
        <v>-78.604300053699149</v>
      </c>
      <c r="AF36" s="18">
        <v>44</v>
      </c>
      <c r="AG36" s="18">
        <v>-119.93243243243245</v>
      </c>
      <c r="AH36" s="18">
        <v>31.5</v>
      </c>
      <c r="AI36" s="87">
        <f t="shared" si="30"/>
        <v>-85.923039733233836</v>
      </c>
      <c r="AJ36" s="18">
        <v>42.5</v>
      </c>
      <c r="AK36" s="87">
        <f t="shared" si="31"/>
        <v>-55.081428767008219</v>
      </c>
    </row>
    <row r="37" spans="2:37" ht="13.05" customHeight="1">
      <c r="B37" s="18">
        <v>49.5</v>
      </c>
      <c r="C37" s="18">
        <v>-61.352253756260446</v>
      </c>
      <c r="D37" s="18">
        <v>90</v>
      </c>
      <c r="E37" s="18">
        <v>-66.542288557213965</v>
      </c>
      <c r="F37" s="29">
        <v>34</v>
      </c>
      <c r="G37" s="87">
        <f t="shared" si="20"/>
        <v>-90.305378505384198</v>
      </c>
      <c r="H37" s="18">
        <v>75</v>
      </c>
      <c r="I37" s="87">
        <f t="shared" si="21"/>
        <v>-81.559087174051314</v>
      </c>
      <c r="J37" s="18">
        <v>72.5</v>
      </c>
      <c r="K37" s="87">
        <f t="shared" si="21"/>
        <v>-53.838119156637745</v>
      </c>
      <c r="L37" s="18">
        <v>62</v>
      </c>
      <c r="M37" s="87">
        <f t="shared" si="22"/>
        <v>-64.978855349980805</v>
      </c>
      <c r="O37" s="87"/>
      <c r="P37" s="18">
        <v>51</v>
      </c>
      <c r="Q37" s="87">
        <f t="shared" si="24"/>
        <v>-52.168035672614423</v>
      </c>
      <c r="R37" s="18">
        <v>46.5</v>
      </c>
      <c r="S37" s="87">
        <f t="shared" si="24"/>
        <v>-71.907868152608003</v>
      </c>
      <c r="T37" s="18">
        <v>43</v>
      </c>
      <c r="U37" s="87">
        <f t="shared" si="25"/>
        <v>-90.277777777777828</v>
      </c>
      <c r="V37" s="18">
        <v>71</v>
      </c>
      <c r="W37" s="87">
        <f t="shared" si="26"/>
        <v>-79.463699546472839</v>
      </c>
      <c r="X37" s="18">
        <v>50</v>
      </c>
      <c r="Y37" s="87">
        <f t="shared" si="26"/>
        <v>-69.987297187952052</v>
      </c>
      <c r="Z37" s="18">
        <v>35</v>
      </c>
      <c r="AA37" s="87">
        <f t="shared" si="27"/>
        <v>-21.638089455374462</v>
      </c>
      <c r="AB37" s="29">
        <v>52.5</v>
      </c>
      <c r="AC37" s="87">
        <f t="shared" si="28"/>
        <v>-49.812087760290268</v>
      </c>
      <c r="AD37" s="18">
        <v>48.5</v>
      </c>
      <c r="AE37" s="87">
        <f t="shared" si="29"/>
        <v>-65.596496262306857</v>
      </c>
      <c r="AF37" s="18">
        <v>45</v>
      </c>
      <c r="AG37" s="18">
        <v>-103.04054054054058</v>
      </c>
      <c r="AH37" s="18">
        <v>34</v>
      </c>
      <c r="AI37" s="87">
        <f t="shared" si="30"/>
        <v>-35.380075184272755</v>
      </c>
      <c r="AJ37" s="18">
        <v>41.5</v>
      </c>
      <c r="AK37" s="87">
        <f t="shared" si="31"/>
        <v>-66.369463504839132</v>
      </c>
    </row>
    <row r="38" spans="2:37" ht="13.05" customHeight="1">
      <c r="B38" s="18">
        <v>60</v>
      </c>
      <c r="C38" s="18">
        <v>-17.529215358931562</v>
      </c>
      <c r="D38" s="18">
        <v>86</v>
      </c>
      <c r="E38" s="18">
        <v>-91.417910447761216</v>
      </c>
      <c r="F38" s="29">
        <v>30.1</v>
      </c>
      <c r="G38" s="89">
        <f t="shared" si="20"/>
        <v>-158.22792390979103</v>
      </c>
      <c r="H38" s="18">
        <v>73</v>
      </c>
      <c r="I38" s="87">
        <f t="shared" si="21"/>
        <v>-103.98783614691544</v>
      </c>
      <c r="J38" s="18">
        <v>72.5</v>
      </c>
      <c r="K38" s="87">
        <f t="shared" si="21"/>
        <v>-53.838119156637745</v>
      </c>
      <c r="L38" s="18">
        <v>61</v>
      </c>
      <c r="M38" s="87">
        <f t="shared" si="22"/>
        <v>-74.568610083565744</v>
      </c>
      <c r="O38" s="87"/>
      <c r="P38" s="18">
        <v>44.5</v>
      </c>
      <c r="Q38" s="87">
        <f t="shared" si="24"/>
        <v>-141.24301001510835</v>
      </c>
      <c r="R38" s="18">
        <v>55.5</v>
      </c>
      <c r="S38" s="87">
        <f t="shared" si="24"/>
        <v>72.289342254213253</v>
      </c>
      <c r="T38" s="18">
        <v>43.5</v>
      </c>
      <c r="U38" s="87">
        <f t="shared" si="25"/>
        <v>-81.597222222222271</v>
      </c>
      <c r="V38" s="18">
        <v>70</v>
      </c>
      <c r="W38" s="87">
        <f t="shared" si="26"/>
        <v>-87.78658079572935</v>
      </c>
      <c r="X38" s="18">
        <v>50</v>
      </c>
      <c r="Y38" s="87">
        <f t="shared" si="26"/>
        <v>-69.987297187952052</v>
      </c>
      <c r="AA38" s="87"/>
      <c r="AB38" s="29"/>
      <c r="AC38" s="87"/>
      <c r="AD38" s="18">
        <v>45</v>
      </c>
      <c r="AE38" s="87">
        <f t="shared" si="29"/>
        <v>-111.12380953217989</v>
      </c>
      <c r="AF38" s="18">
        <v>46</v>
      </c>
      <c r="AG38" s="18">
        <v>-86.148648648648674</v>
      </c>
      <c r="AH38" s="18">
        <v>32</v>
      </c>
      <c r="AI38" s="87">
        <f t="shared" si="30"/>
        <v>-75.814446823441614</v>
      </c>
      <c r="AJ38" s="18">
        <v>42</v>
      </c>
      <c r="AK38" s="87">
        <f t="shared" si="31"/>
        <v>-60.725446135923676</v>
      </c>
    </row>
    <row r="39" spans="2:37" ht="13.05" customHeight="1">
      <c r="B39" s="18">
        <v>58</v>
      </c>
      <c r="C39" s="18">
        <v>-25.87646076794659</v>
      </c>
      <c r="D39" s="18">
        <v>89</v>
      </c>
      <c r="E39" s="18">
        <v>-72.76119402985077</v>
      </c>
      <c r="F39" s="29">
        <v>34.5</v>
      </c>
      <c r="G39" s="87">
        <f t="shared" si="20"/>
        <v>-81.597359863793585</v>
      </c>
      <c r="H39" s="18">
        <v>76</v>
      </c>
      <c r="I39" s="87">
        <f t="shared" si="21"/>
        <v>-70.34471268761925</v>
      </c>
      <c r="J39" s="18">
        <v>75</v>
      </c>
      <c r="K39" s="87">
        <f t="shared" si="21"/>
        <v>-38.003378228214871</v>
      </c>
      <c r="L39" s="18">
        <v>64</v>
      </c>
      <c r="M39" s="87">
        <f t="shared" si="22"/>
        <v>-45.799345882810911</v>
      </c>
      <c r="O39" s="87"/>
      <c r="P39" s="18">
        <v>52</v>
      </c>
      <c r="Q39" s="87">
        <f t="shared" si="24"/>
        <v>-38.464193466076892</v>
      </c>
      <c r="R39" s="18">
        <v>46.9</v>
      </c>
      <c r="S39" s="87">
        <f t="shared" si="24"/>
        <v>-65.499103245638182</v>
      </c>
      <c r="T39" s="18">
        <v>45</v>
      </c>
      <c r="U39" s="87">
        <f t="shared" si="25"/>
        <v>-55.5555555555556</v>
      </c>
      <c r="V39" s="18">
        <v>75</v>
      </c>
      <c r="W39" s="87">
        <f t="shared" si="26"/>
        <v>-46.172174549446829</v>
      </c>
      <c r="X39" s="18">
        <v>52</v>
      </c>
      <c r="Y39" s="87">
        <f t="shared" si="26"/>
        <v>-41.659105469019053</v>
      </c>
      <c r="AA39" s="87"/>
      <c r="AB39" s="29"/>
      <c r="AC39" s="87"/>
      <c r="AD39" s="18">
        <v>49</v>
      </c>
      <c r="AE39" s="87">
        <f t="shared" si="29"/>
        <v>-59.092594366610719</v>
      </c>
      <c r="AF39" s="18">
        <v>44</v>
      </c>
      <c r="AG39" s="18">
        <v>-119.93243243243245</v>
      </c>
      <c r="AH39" s="18">
        <v>34.5</v>
      </c>
      <c r="AI39" s="87">
        <f t="shared" si="30"/>
        <v>-25.27148227448054</v>
      </c>
      <c r="AJ39" s="18">
        <v>43</v>
      </c>
      <c r="AK39" s="87">
        <f t="shared" si="31"/>
        <v>-49.437411398092763</v>
      </c>
    </row>
    <row r="40" spans="2:37" ht="13.05" customHeight="1">
      <c r="B40" s="18">
        <v>47.5</v>
      </c>
      <c r="C40" s="18">
        <v>-69.699499165275469</v>
      </c>
      <c r="D40" s="18">
        <v>95</v>
      </c>
      <c r="E40" s="18">
        <v>-35.447761194029873</v>
      </c>
      <c r="F40" s="90">
        <v>38</v>
      </c>
      <c r="G40" s="87">
        <f t="shared" si="20"/>
        <v>-20.641229372659222</v>
      </c>
      <c r="H40" s="18">
        <v>78</v>
      </c>
      <c r="I40" s="87">
        <f t="shared" si="21"/>
        <v>-47.915963714755115</v>
      </c>
      <c r="J40" s="18">
        <v>70</v>
      </c>
      <c r="K40" s="87">
        <f t="shared" si="21"/>
        <v>-69.672860085060606</v>
      </c>
      <c r="L40" s="18">
        <v>60</v>
      </c>
      <c r="M40" s="87">
        <f t="shared" si="22"/>
        <v>-84.158364817150684</v>
      </c>
      <c r="O40" s="87"/>
      <c r="P40" s="18">
        <v>48</v>
      </c>
      <c r="Q40" s="87">
        <f t="shared" si="24"/>
        <v>-93.279562292226998</v>
      </c>
      <c r="R40" s="18">
        <v>47.5</v>
      </c>
      <c r="S40" s="87">
        <f t="shared" si="24"/>
        <v>-55.885955885183414</v>
      </c>
      <c r="T40" s="18">
        <v>44</v>
      </c>
      <c r="U40" s="87">
        <f t="shared" si="25"/>
        <v>-72.916666666666714</v>
      </c>
      <c r="V40" s="18">
        <v>74</v>
      </c>
      <c r="W40" s="87">
        <f t="shared" si="26"/>
        <v>-54.495055798703326</v>
      </c>
      <c r="X40" s="18">
        <v>50</v>
      </c>
      <c r="Y40" s="87">
        <f t="shared" si="26"/>
        <v>-69.987297187952052</v>
      </c>
      <c r="AA40" s="87"/>
      <c r="AB40" s="29"/>
      <c r="AC40" s="87"/>
      <c r="AD40" s="18">
        <v>46.5</v>
      </c>
      <c r="AE40" s="87">
        <f t="shared" si="29"/>
        <v>-91.61210384509144</v>
      </c>
      <c r="AF40" s="18">
        <v>46.2</v>
      </c>
      <c r="AG40" s="18">
        <v>-82.770270270270245</v>
      </c>
      <c r="AH40" s="18">
        <v>34</v>
      </c>
      <c r="AI40" s="87">
        <f t="shared" si="30"/>
        <v>-35.380075184272755</v>
      </c>
      <c r="AJ40" s="18">
        <v>42</v>
      </c>
      <c r="AK40" s="87">
        <f t="shared" si="31"/>
        <v>-60.725446135923676</v>
      </c>
    </row>
    <row r="41" spans="2:37" ht="13.05" customHeight="1">
      <c r="B41" s="18">
        <v>51</v>
      </c>
      <c r="C41" s="18">
        <v>-55.091819699499176</v>
      </c>
      <c r="D41" s="18">
        <v>80</v>
      </c>
      <c r="E41" s="18">
        <v>-128.73134328358211</v>
      </c>
      <c r="F41" s="29">
        <v>34.5</v>
      </c>
      <c r="G41" s="87">
        <f t="shared" si="20"/>
        <v>-81.597359863793585</v>
      </c>
      <c r="H41" s="18">
        <v>78</v>
      </c>
      <c r="I41" s="87">
        <f t="shared" si="21"/>
        <v>-47.915963714755115</v>
      </c>
      <c r="J41" s="18">
        <v>76</v>
      </c>
      <c r="K41" s="87">
        <f t="shared" si="21"/>
        <v>-31.669481856845728</v>
      </c>
      <c r="L41" s="18">
        <v>63</v>
      </c>
      <c r="M41" s="87">
        <f t="shared" si="22"/>
        <v>-55.389100616395851</v>
      </c>
      <c r="O41" s="87"/>
      <c r="P41" s="18">
        <v>55</v>
      </c>
      <c r="Q41" s="87">
        <f t="shared" si="24"/>
        <v>2.6473331535356852</v>
      </c>
      <c r="R41" s="18">
        <v>45</v>
      </c>
      <c r="S41" s="87">
        <f t="shared" si="24"/>
        <v>-95.94073655374487</v>
      </c>
      <c r="T41" s="18">
        <v>50</v>
      </c>
      <c r="U41" s="87">
        <f t="shared" si="25"/>
        <v>31.24999999999995</v>
      </c>
      <c r="V41" s="18">
        <v>69</v>
      </c>
      <c r="W41" s="87">
        <f t="shared" si="26"/>
        <v>-96.109462044985861</v>
      </c>
      <c r="Y41" s="87"/>
      <c r="AB41" s="29"/>
      <c r="AC41" s="29"/>
      <c r="AD41" s="18">
        <v>48.5</v>
      </c>
      <c r="AE41" s="87">
        <f t="shared" si="29"/>
        <v>-65.596496262306857</v>
      </c>
      <c r="AF41" s="18">
        <v>45</v>
      </c>
      <c r="AG41" s="18">
        <v>-103.04054054054058</v>
      </c>
      <c r="AH41" s="18">
        <v>31.5</v>
      </c>
      <c r="AI41" s="87">
        <f t="shared" si="30"/>
        <v>-85.923039733233836</v>
      </c>
      <c r="AJ41" s="18">
        <v>46</v>
      </c>
      <c r="AK41" s="87">
        <f t="shared" si="31"/>
        <v>-15.573307184600019</v>
      </c>
    </row>
    <row r="42" spans="2:37" ht="13.05" customHeight="1">
      <c r="B42" s="18">
        <v>43</v>
      </c>
      <c r="C42" s="18">
        <v>-88.480801335559278</v>
      </c>
      <c r="D42" s="18">
        <v>85</v>
      </c>
      <c r="E42" s="18">
        <v>-97.636815920398035</v>
      </c>
      <c r="F42" s="29">
        <v>31.5</v>
      </c>
      <c r="G42" s="87">
        <f t="shared" si="20"/>
        <v>-133.8454717133373</v>
      </c>
      <c r="H42" s="18">
        <v>74.5</v>
      </c>
      <c r="I42" s="87">
        <f t="shared" si="21"/>
        <v>-87.166274417267346</v>
      </c>
      <c r="J42" s="18">
        <v>75</v>
      </c>
      <c r="K42" s="87">
        <f t="shared" si="21"/>
        <v>-38.003378228214871</v>
      </c>
      <c r="L42" s="18">
        <v>63</v>
      </c>
      <c r="M42" s="87">
        <f t="shared" si="22"/>
        <v>-55.389100616395851</v>
      </c>
      <c r="O42" s="87"/>
      <c r="P42" s="18">
        <v>51</v>
      </c>
      <c r="Q42" s="87">
        <f t="shared" si="24"/>
        <v>-52.168035672614423</v>
      </c>
      <c r="R42" s="18">
        <v>44</v>
      </c>
      <c r="S42" s="87">
        <f t="shared" si="24"/>
        <v>-111.96264882116947</v>
      </c>
      <c r="T42" s="18">
        <v>51.5</v>
      </c>
      <c r="U42" s="87">
        <f t="shared" si="25"/>
        <v>57.291666666666622</v>
      </c>
      <c r="V42" s="18">
        <v>80</v>
      </c>
      <c r="W42" s="87">
        <f t="shared" si="26"/>
        <v>-4.5577683031643046</v>
      </c>
      <c r="Y42" s="87"/>
      <c r="AB42" s="29"/>
      <c r="AC42" s="29"/>
      <c r="AD42" s="18">
        <v>50.5</v>
      </c>
      <c r="AE42" s="87">
        <f t="shared" si="29"/>
        <v>-39.580888679522275</v>
      </c>
      <c r="AF42" s="18">
        <v>45.5</v>
      </c>
      <c r="AG42" s="18">
        <v>-94.594594594594611</v>
      </c>
      <c r="AH42" s="18">
        <v>31.5</v>
      </c>
      <c r="AI42" s="87">
        <f t="shared" si="30"/>
        <v>-85.923039733233836</v>
      </c>
      <c r="AJ42" s="18">
        <v>37</v>
      </c>
      <c r="AK42" s="87">
        <f t="shared" si="31"/>
        <v>-117.16561982507825</v>
      </c>
    </row>
    <row r="43" spans="2:37" ht="13.05" customHeight="1">
      <c r="B43" s="18">
        <v>40</v>
      </c>
      <c r="C43" s="18">
        <v>-101.00166944908182</v>
      </c>
      <c r="D43" s="18">
        <v>91.5</v>
      </c>
      <c r="E43" s="18">
        <v>-57.213930348258735</v>
      </c>
      <c r="J43" s="18">
        <v>75</v>
      </c>
      <c r="K43" s="87">
        <f>((J43-K$3)/(2*K$4))*50</f>
        <v>-38.003378228214871</v>
      </c>
      <c r="L43" s="18">
        <v>64</v>
      </c>
      <c r="M43" s="87">
        <f>((L43-M$3)/(2*M$4))*50</f>
        <v>-45.799345882810911</v>
      </c>
      <c r="O43" s="87"/>
      <c r="P43" s="18">
        <v>53</v>
      </c>
      <c r="Q43" s="87">
        <f>((P43-Q$3)/(2*Q$4))*50</f>
        <v>-24.76035125953937</v>
      </c>
      <c r="R43" s="18">
        <v>45</v>
      </c>
      <c r="S43" s="87">
        <f>((R43-S$3)/(2*S$4))*50</f>
        <v>-95.94073655374487</v>
      </c>
      <c r="T43" s="18">
        <v>43</v>
      </c>
      <c r="U43" s="87">
        <f>((T43-U$3)/(2*U$4))*50</f>
        <v>-90.277777777777828</v>
      </c>
      <c r="V43" s="18">
        <v>83.1</v>
      </c>
      <c r="W43" s="87">
        <f>((V43-W$3)/(2*W$4))*50</f>
        <v>21.243163569530811</v>
      </c>
      <c r="Y43" s="87"/>
      <c r="AB43" s="29"/>
      <c r="AC43" s="29"/>
      <c r="AD43" s="18">
        <v>53</v>
      </c>
      <c r="AE43" s="87">
        <f>((AD43-AE$3)/(2*AE$4))*50</f>
        <v>-7.0613792010415493</v>
      </c>
      <c r="AF43" s="18">
        <v>48.6</v>
      </c>
      <c r="AG43" s="18">
        <v>-42.229729729729733</v>
      </c>
      <c r="AH43" s="18">
        <v>33</v>
      </c>
      <c r="AI43" s="87">
        <f t="shared" si="30"/>
        <v>-55.597261003857177</v>
      </c>
      <c r="AJ43" s="18">
        <v>37.5</v>
      </c>
      <c r="AK43" s="87">
        <f>((AJ43-AK$3)/(2*AK$4))*50</f>
        <v>-111.52160245616278</v>
      </c>
    </row>
    <row r="44" spans="2:37" ht="13.05" customHeight="1">
      <c r="B44" s="18">
        <v>59</v>
      </c>
      <c r="C44" s="18">
        <v>-21.702838063439074</v>
      </c>
      <c r="D44" s="18">
        <v>87.5</v>
      </c>
      <c r="E44" s="18">
        <v>-82.089552238805993</v>
      </c>
      <c r="J44" s="18">
        <v>78</v>
      </c>
      <c r="K44" s="87">
        <f t="shared" ref="K44:M44" si="33">((J44-K$3)/(2*K$4))*50</f>
        <v>-19.001689114107435</v>
      </c>
      <c r="L44" s="18">
        <v>66</v>
      </c>
      <c r="M44" s="87">
        <f t="shared" si="33"/>
        <v>-26.619836415641025</v>
      </c>
      <c r="O44" s="87"/>
      <c r="P44" s="18">
        <v>52.5</v>
      </c>
      <c r="Q44" s="87">
        <f t="shared" ref="Q44:S47" si="34">((P44-Q$3)/(2*Q$4))*50</f>
        <v>-31.612272362808131</v>
      </c>
      <c r="R44" s="18">
        <v>48</v>
      </c>
      <c r="S44" s="87">
        <f t="shared" si="34"/>
        <v>-47.874999751471123</v>
      </c>
      <c r="T44" s="18">
        <v>44.5</v>
      </c>
      <c r="U44" s="87">
        <f t="shared" ref="U44" si="35">((T44-U$3)/(2*U$4))*50</f>
        <v>-64.236111111111157</v>
      </c>
      <c r="V44" s="18">
        <v>69</v>
      </c>
      <c r="W44" s="87">
        <f t="shared" ref="W44:W45" si="36">((V44-W$3)/(2*W$4))*50</f>
        <v>-96.109462044985861</v>
      </c>
      <c r="Y44" s="87"/>
      <c r="AB44" s="29"/>
      <c r="AC44" s="29"/>
      <c r="AD44" s="18">
        <v>49</v>
      </c>
      <c r="AE44" s="87">
        <f t="shared" ref="AE44:AE46" si="37">((AD44-AE$3)/(2*AE$4))*50</f>
        <v>-59.092594366610719</v>
      </c>
      <c r="AF44" s="18">
        <v>44.2</v>
      </c>
      <c r="AG44" s="18">
        <v>-116.55405405405403</v>
      </c>
      <c r="AH44" s="18">
        <v>35.5</v>
      </c>
      <c r="AI44" s="87">
        <f t="shared" si="30"/>
        <v>-5.0542964548961073</v>
      </c>
      <c r="AJ44" s="18">
        <v>38</v>
      </c>
      <c r="AK44" s="87">
        <f t="shared" ref="AK44:AK47" si="38">((AJ44-AK$3)/(2*AK$4))*50</f>
        <v>-105.87758508724734</v>
      </c>
    </row>
    <row r="45" spans="2:37" ht="13.05" customHeight="1">
      <c r="B45" s="18">
        <v>50.5</v>
      </c>
      <c r="C45" s="18">
        <v>-57.178631051752923</v>
      </c>
      <c r="R45" s="18">
        <v>44.5</v>
      </c>
      <c r="S45" s="87">
        <f t="shared" si="34"/>
        <v>-103.95169268745717</v>
      </c>
      <c r="V45" s="18">
        <v>74</v>
      </c>
      <c r="W45" s="87">
        <f t="shared" si="36"/>
        <v>-54.495055798703326</v>
      </c>
      <c r="Y45" s="87"/>
      <c r="AB45" s="29"/>
      <c r="AC45" s="29"/>
      <c r="AD45" s="18">
        <v>48.5</v>
      </c>
      <c r="AE45" s="87">
        <f t="shared" si="37"/>
        <v>-65.596496262306857</v>
      </c>
      <c r="AF45" s="18">
        <v>50</v>
      </c>
      <c r="AG45" s="18">
        <v>-18.581081081081106</v>
      </c>
      <c r="AH45" s="18">
        <v>30</v>
      </c>
      <c r="AI45" s="87">
        <f t="shared" si="30"/>
        <v>-116.24881846261049</v>
      </c>
      <c r="AJ45" s="18">
        <v>48.5</v>
      </c>
      <c r="AK45" s="87">
        <f t="shared" si="38"/>
        <v>12.646779659977266</v>
      </c>
    </row>
    <row r="46" spans="2:37" ht="13.05" customHeight="1">
      <c r="R46" s="18">
        <v>49</v>
      </c>
      <c r="S46" s="87">
        <f t="shared" si="34"/>
        <v>-31.85308748404654</v>
      </c>
      <c r="W46" s="87"/>
      <c r="AB46" s="29"/>
      <c r="AC46" s="29"/>
      <c r="AD46" s="18">
        <v>51.5</v>
      </c>
      <c r="AE46" s="87">
        <f t="shared" si="37"/>
        <v>-26.573084888129987</v>
      </c>
      <c r="AF46" s="18">
        <v>48</v>
      </c>
      <c r="AG46" s="18">
        <v>-52.364864864864892</v>
      </c>
      <c r="AH46" s="18">
        <v>43.5</v>
      </c>
      <c r="AI46" s="87">
        <f t="shared" si="30"/>
        <v>156.68319010177933</v>
      </c>
      <c r="AJ46" s="18">
        <v>53</v>
      </c>
      <c r="AK46" s="87">
        <f t="shared" si="38"/>
        <v>63.442935980216376</v>
      </c>
    </row>
    <row r="47" spans="2:37" ht="13.05" customHeight="1">
      <c r="R47" s="18">
        <v>45</v>
      </c>
      <c r="S47" s="87">
        <f t="shared" si="34"/>
        <v>-95.94073655374487</v>
      </c>
      <c r="W47" s="87"/>
      <c r="AB47" s="29"/>
      <c r="AC47" s="29"/>
      <c r="AE47" s="87"/>
      <c r="AF47" s="18">
        <v>48</v>
      </c>
      <c r="AG47" s="18">
        <v>-52.364864864864892</v>
      </c>
      <c r="AH47" s="18">
        <v>33.5</v>
      </c>
      <c r="AI47" s="87">
        <f t="shared" si="30"/>
        <v>-45.488668094064963</v>
      </c>
      <c r="AJ47" s="18">
        <v>37</v>
      </c>
      <c r="AK47" s="87">
        <f t="shared" si="38"/>
        <v>-117.16561982507825</v>
      </c>
    </row>
    <row r="48" spans="2:37" ht="13.05" customHeight="1">
      <c r="AB48" s="29"/>
      <c r="AC48" s="29"/>
      <c r="AF48" s="18">
        <v>44</v>
      </c>
      <c r="AG48" s="18">
        <v>-119.93243243243245</v>
      </c>
      <c r="AH48" s="18">
        <v>32.5</v>
      </c>
      <c r="AI48" s="87">
        <f t="shared" si="30"/>
        <v>-65.705853913649392</v>
      </c>
      <c r="AJ48" s="18">
        <v>38.700000000000003</v>
      </c>
      <c r="AK48" s="87">
        <f>((AJ48-AK$3)/(2*AK$4))*50</f>
        <v>-97.975960770765653</v>
      </c>
    </row>
    <row r="49" spans="28:37" ht="13.05" customHeight="1">
      <c r="AB49" s="29"/>
      <c r="AC49" s="29"/>
      <c r="AH49" s="18">
        <v>28</v>
      </c>
      <c r="AI49" s="89">
        <f t="shared" si="30"/>
        <v>-156.68319010177933</v>
      </c>
      <c r="AJ49" s="18">
        <v>41.5</v>
      </c>
      <c r="AK49" s="87">
        <f t="shared" ref="AK49:AK58" si="39">((AJ49-AK$3)/(2*AK$4))*50</f>
        <v>-66.369463504839132</v>
      </c>
    </row>
    <row r="50" spans="28:37" ht="13.05" customHeight="1">
      <c r="AB50" s="29"/>
      <c r="AC50" s="29"/>
      <c r="AH50" s="18">
        <v>31</v>
      </c>
      <c r="AI50" s="89">
        <f t="shared" si="30"/>
        <v>-96.031632643026043</v>
      </c>
      <c r="AJ50" s="18">
        <v>41</v>
      </c>
      <c r="AK50" s="87">
        <f t="shared" si="39"/>
        <v>-72.013480873754588</v>
      </c>
    </row>
    <row r="51" spans="28:37" ht="13.05" customHeight="1">
      <c r="AB51" s="29"/>
      <c r="AC51" s="29"/>
      <c r="AH51" s="18">
        <v>33</v>
      </c>
      <c r="AI51" s="89">
        <f t="shared" si="30"/>
        <v>-55.597261003857177</v>
      </c>
      <c r="AJ51" s="18">
        <v>40</v>
      </c>
      <c r="AK51" s="87">
        <f t="shared" si="39"/>
        <v>-83.301515611585515</v>
      </c>
    </row>
    <row r="52" spans="28:37" ht="13.05" customHeight="1">
      <c r="AB52" s="29"/>
      <c r="AC52" s="29"/>
      <c r="AH52" s="18">
        <v>31.5</v>
      </c>
      <c r="AI52" s="89">
        <f t="shared" si="30"/>
        <v>-85.923039733233836</v>
      </c>
      <c r="AJ52" s="18">
        <v>37</v>
      </c>
      <c r="AK52" s="87">
        <f t="shared" si="39"/>
        <v>-117.16561982507825</v>
      </c>
    </row>
    <row r="53" spans="28:37" ht="13.05" customHeight="1">
      <c r="AB53" s="29"/>
      <c r="AC53" s="29"/>
      <c r="AH53" s="18">
        <v>33.1</v>
      </c>
      <c r="AI53" s="89">
        <f t="shared" si="30"/>
        <v>-53.575542421898717</v>
      </c>
      <c r="AJ53" s="18">
        <v>40</v>
      </c>
      <c r="AK53" s="87">
        <f t="shared" si="39"/>
        <v>-83.301515611585515</v>
      </c>
    </row>
    <row r="54" spans="28:37" ht="13.05" customHeight="1">
      <c r="AB54" s="29"/>
      <c r="AC54" s="29"/>
      <c r="AH54" s="18">
        <v>35.5</v>
      </c>
      <c r="AI54" s="89">
        <f t="shared" si="30"/>
        <v>-5.0542964548961073</v>
      </c>
      <c r="AJ54" s="18">
        <v>40</v>
      </c>
      <c r="AK54" s="87">
        <f t="shared" si="39"/>
        <v>-83.301515611585515</v>
      </c>
    </row>
    <row r="55" spans="28:37" ht="13.05" customHeight="1">
      <c r="AB55" s="29"/>
      <c r="AC55" s="29"/>
      <c r="AH55" s="18">
        <v>31</v>
      </c>
      <c r="AI55" s="89">
        <f t="shared" si="30"/>
        <v>-96.031632643026043</v>
      </c>
      <c r="AJ55" s="18">
        <v>43</v>
      </c>
      <c r="AK55" s="87">
        <f t="shared" si="39"/>
        <v>-49.437411398092763</v>
      </c>
    </row>
    <row r="56" spans="28:37" ht="13.05" customHeight="1">
      <c r="AB56" s="29"/>
      <c r="AC56" s="29"/>
      <c r="AH56" s="18">
        <v>28</v>
      </c>
      <c r="AI56" s="89">
        <f t="shared" si="30"/>
        <v>-156.68319010177933</v>
      </c>
      <c r="AJ56" s="18">
        <v>39</v>
      </c>
      <c r="AK56" s="87">
        <f t="shared" si="39"/>
        <v>-94.589550349416413</v>
      </c>
    </row>
    <row r="57" spans="28:37" ht="13.05" customHeight="1">
      <c r="AB57" s="29"/>
      <c r="AC57" s="29"/>
      <c r="AJ57" s="18">
        <v>38</v>
      </c>
      <c r="AK57" s="87">
        <f t="shared" si="39"/>
        <v>-105.87758508724734</v>
      </c>
    </row>
    <row r="58" spans="28:37" ht="13.05" customHeight="1">
      <c r="AB58" s="29"/>
      <c r="AC58" s="29"/>
      <c r="AJ58" s="18">
        <v>40</v>
      </c>
      <c r="AK58" s="87">
        <f t="shared" si="39"/>
        <v>-83.301515611585515</v>
      </c>
    </row>
    <row r="59" spans="28:37" ht="13.05" customHeight="1">
      <c r="AB59" s="29"/>
      <c r="AC59" s="29"/>
    </row>
    <row r="60" spans="28:37" ht="13.05" customHeight="1">
      <c r="AB60" s="29"/>
      <c r="AC60" s="29"/>
    </row>
    <row r="61" spans="28:37" ht="13.05" customHeight="1">
      <c r="AB61" s="29"/>
      <c r="AC61" s="29"/>
    </row>
    <row r="62" spans="28:37" ht="13.05" customHeight="1">
      <c r="AB62" s="29"/>
      <c r="AC62" s="29"/>
    </row>
    <row r="63" spans="28:37" ht="13.05" customHeight="1">
      <c r="AB63" s="29"/>
      <c r="AC63" s="29"/>
    </row>
    <row r="64" spans="28:37" ht="13.05" customHeight="1">
      <c r="AB64" s="29"/>
      <c r="AC64" s="29"/>
    </row>
    <row r="65" spans="28:29" ht="13.05" customHeight="1">
      <c r="AB65" s="29"/>
      <c r="AC65" s="29"/>
    </row>
    <row r="66" spans="28:29" ht="13.05" customHeight="1">
      <c r="AB66" s="29"/>
      <c r="AC66" s="29"/>
    </row>
    <row r="67" spans="28:29" ht="13.05" customHeight="1">
      <c r="AB67" s="29"/>
      <c r="AC67" s="29"/>
    </row>
    <row r="68" spans="28:29" ht="13.05" customHeight="1">
      <c r="AB68" s="29"/>
      <c r="AC68" s="29"/>
    </row>
    <row r="69" spans="28:29" ht="13.05" customHeight="1">
      <c r="AB69" s="29"/>
      <c r="AC69" s="29"/>
    </row>
    <row r="70" spans="28:29" ht="13.05" customHeight="1">
      <c r="AB70" s="29"/>
      <c r="AC70" s="29"/>
    </row>
    <row r="71" spans="28:29" ht="13.05" customHeight="1">
      <c r="AB71" s="29"/>
      <c r="AC71" s="29"/>
    </row>
    <row r="72" spans="28:29" ht="13.05" customHeight="1">
      <c r="AB72" s="29"/>
      <c r="AC72" s="29"/>
    </row>
    <row r="73" spans="28:29" ht="13.05" customHeight="1">
      <c r="AB73" s="29"/>
      <c r="AC73" s="29"/>
    </row>
    <row r="74" spans="28:29" ht="13.05" customHeight="1">
      <c r="AB74" s="29"/>
      <c r="AC74" s="29"/>
    </row>
    <row r="75" spans="28:29" ht="13.05" customHeight="1">
      <c r="AB75" s="29"/>
      <c r="AC75" s="29"/>
    </row>
    <row r="76" spans="28:29" ht="13.05" customHeight="1">
      <c r="AB76" s="29"/>
      <c r="AC76" s="29"/>
    </row>
    <row r="77" spans="28:29" ht="13.05" customHeight="1">
      <c r="AB77" s="29"/>
      <c r="AC77" s="29"/>
    </row>
    <row r="78" spans="28:29" ht="13.05" customHeight="1">
      <c r="AB78" s="29"/>
      <c r="AC78" s="29"/>
    </row>
    <row r="79" spans="28:29" ht="13.05" customHeight="1">
      <c r="AB79" s="29"/>
      <c r="AC79" s="29"/>
    </row>
    <row r="80" spans="28:29" ht="13.05" customHeight="1">
      <c r="AB80" s="29"/>
      <c r="AC80" s="29"/>
    </row>
    <row r="81" spans="28:29" ht="13.05" customHeight="1">
      <c r="AB81" s="29"/>
      <c r="AC81" s="29"/>
    </row>
    <row r="82" spans="28:29" ht="13.05" customHeight="1">
      <c r="AB82" s="29"/>
      <c r="AC82" s="29"/>
    </row>
    <row r="83" spans="28:29" ht="13.05" customHeight="1">
      <c r="AB83" s="29"/>
      <c r="AC83" s="29"/>
    </row>
    <row r="84" spans="28:29" ht="13.05" customHeight="1">
      <c r="AB84" s="29"/>
      <c r="AC84" s="29"/>
    </row>
    <row r="85" spans="28:29" ht="13.05" customHeight="1">
      <c r="AB85" s="29"/>
      <c r="AC85" s="29"/>
    </row>
    <row r="86" spans="28:29" ht="13.05" customHeight="1">
      <c r="AB86" s="29"/>
      <c r="AC86" s="29"/>
    </row>
    <row r="87" spans="28:29" ht="13.05" customHeight="1">
      <c r="AB87" s="29"/>
      <c r="AC87" s="29"/>
    </row>
    <row r="88" spans="28:29">
      <c r="AB88" s="29"/>
      <c r="AC88" s="2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 S1</vt:lpstr>
      <vt:lpstr>Table S2</vt:lpstr>
      <vt:lpstr>Table S3</vt:lpstr>
      <vt:lpstr>'Table S1'!Zone_d_impression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Gilles</cp:lastModifiedBy>
  <cp:lastPrinted>2002-01-22T09:17:55Z</cp:lastPrinted>
  <dcterms:created xsi:type="dcterms:W3CDTF">2002-01-15T14:54:27Z</dcterms:created>
  <dcterms:modified xsi:type="dcterms:W3CDTF">2022-03-27T21:45:12Z</dcterms:modified>
</cp:coreProperties>
</file>