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2160" yWindow="1280" windowWidth="15020" windowHeight="17360"/>
  </bookViews>
  <sheets>
    <sheet name="Feuil1" sheetId="1" r:id="rId1"/>
  </sheets>
  <definedNames>
    <definedName name="dap">Feuil1!$C$5:$D$27</definedName>
    <definedName name="dapdist">Feuil1!$C$10:$D$27</definedName>
    <definedName name="dapmax">Feuil1!$C$12:$D$27</definedName>
    <definedName name="dapmin">Feuil1!$C$11:$D$27</definedName>
    <definedName name="dapprox">Feuil1!$C$7:$D$27</definedName>
    <definedName name="dtart">Feuil1!$C$9:$D$27</definedName>
    <definedName name="dtprox">Feuil1!$C$6:$D$27</definedName>
    <definedName name="dtsusart">Feuil1!$C$8:$D$27</definedName>
    <definedName name="largeur">Feuil1!$C$4:$D$27</definedName>
    <definedName name="longueur">Feuil1!$C$3:$D$27</definedName>
    <definedName name="magnum">Feuil1!$C$13:$D$27</definedName>
    <definedName name="uncif">Feuil1!$C$14:$D$27</definedName>
    <definedName name="_xlnm.Print_Area">Feuil1!$I$1:$L$27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5" i="1"/>
  <c r="F27"/>
  <c r="F26"/>
  <c r="F25"/>
  <c r="F24"/>
  <c r="F23"/>
  <c r="F22"/>
  <c r="F21"/>
  <c r="F20"/>
  <c r="F19"/>
  <c r="F18"/>
  <c r="F17"/>
  <c r="F16"/>
  <c r="F15"/>
  <c r="G17"/>
  <c r="E15"/>
  <c r="E22"/>
  <c r="E23"/>
  <c r="E24"/>
  <c r="E25"/>
  <c r="C24"/>
  <c r="C25"/>
  <c r="C21"/>
  <c r="C22"/>
  <c r="C15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<sst xmlns="http://schemas.openxmlformats.org/spreadsheetml/2006/main" count="9" uniqueCount="9">
  <si>
    <t xml:space="preserve"> 6 anc</t>
  </si>
  <si>
    <t>Log10(E.h.o)</t>
  </si>
  <si>
    <t>E. melkiensis</t>
  </si>
  <si>
    <t>n=32</t>
  </si>
  <si>
    <t>A 510</t>
    <phoneticPr fontId="2" type="noConversion"/>
  </si>
  <si>
    <t>A 520+1505</t>
    <phoneticPr fontId="2" type="noConversion"/>
  </si>
  <si>
    <t>A 523</t>
    <phoneticPr fontId="2" type="noConversion"/>
  </si>
  <si>
    <t>A 1737</t>
    <phoneticPr fontId="2" type="noConversion"/>
  </si>
  <si>
    <t>A 1834</t>
    <phoneticPr fontId="2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</si>
</sst>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9"/>
      <color indexed="10"/>
      <name val="Geneva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 vertical="top"/>
    </xf>
    <xf numFmtId="165" fontId="1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/>
            </a:pPr>
            <a:r>
              <a:rPr lang="fr-FR"/>
              <a:t>Allobroges, MT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6854943901745"/>
          <c:y val="0.119961679790026"/>
          <c:w val="0.683468414767766"/>
          <c:h val="0.749770866141732"/>
        </c:manualLayout>
      </c:layout>
      <c:lineChart>
        <c:grouping val="standard"/>
        <c:ser>
          <c:idx val="1"/>
          <c:order val="0"/>
          <c:tx>
            <c:strRef>
              <c:f>Feuil1!$C$15</c:f>
              <c:strCache>
                <c:ptCount val="1"/>
                <c:pt idx="0">
                  <c:v>A 510</c:v>
                </c:pt>
              </c:strCache>
            </c:strRef>
          </c:tx>
          <c:spPr>
            <a:ln w="31750" cap="rnd" cmpd="sng" algn="ctr">
              <a:solidFill>
                <a:srgbClr val="008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Feuil1!$C$16:$C$25</c:f>
              <c:numCache>
                <c:formatCode>0.000</c:formatCode>
                <c:ptCount val="10"/>
                <c:pt idx="5">
                  <c:v>0.00691013349853397</c:v>
                </c:pt>
                <c:pt idx="6">
                  <c:v>0.0311935201829436</c:v>
                </c:pt>
                <c:pt idx="8">
                  <c:v>0.0349557794345752</c:v>
                </c:pt>
                <c:pt idx="9">
                  <c:v>0.0364179161997697</c:v>
                </c:pt>
              </c:numCache>
            </c:numRef>
          </c:val>
        </c:ser>
        <c:ser>
          <c:idx val="2"/>
          <c:order val="1"/>
          <c:tx>
            <c:strRef>
              <c:f>Feuil1!$D$15</c:f>
              <c:strCache>
                <c:ptCount val="1"/>
                <c:pt idx="0">
                  <c:v>A 520+1505</c:v>
                </c:pt>
              </c:strCache>
            </c:strRef>
          </c:tx>
          <c:spPr>
            <a:ln w="15875" cap="rnd" cmpd="sng" algn="ctr">
              <a:solidFill>
                <a:srgbClr val="0000F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Feuil1!$D$16:$D$25</c:f>
              <c:numCache>
                <c:formatCode>0.000</c:formatCode>
                <c:ptCount val="10"/>
                <c:pt idx="0">
                  <c:v>0.00881349375602314</c:v>
                </c:pt>
                <c:pt idx="1">
                  <c:v>0.0828567370675586</c:v>
                </c:pt>
                <c:pt idx="2">
                  <c:v>0.0936371624585945</c:v>
                </c:pt>
                <c:pt idx="3">
                  <c:v>0.0551933402389519</c:v>
                </c:pt>
                <c:pt idx="4">
                  <c:v>0.0748467103995001</c:v>
                </c:pt>
                <c:pt idx="5">
                  <c:v>0.0442344565223465</c:v>
                </c:pt>
                <c:pt idx="6">
                  <c:v>0.06727667531446</c:v>
                </c:pt>
                <c:pt idx="7">
                  <c:v>0.0399109389451238</c:v>
                </c:pt>
                <c:pt idx="8">
                  <c:v>0.0349557794345752</c:v>
                </c:pt>
                <c:pt idx="9">
                  <c:v>0.0409814728867244</c:v>
                </c:pt>
              </c:numCache>
            </c:numRef>
          </c:val>
        </c:ser>
        <c:ser>
          <c:idx val="3"/>
          <c:order val="2"/>
          <c:tx>
            <c:strRef>
              <c:f>Feuil1!$E$15</c:f>
              <c:strCache>
                <c:ptCount val="1"/>
                <c:pt idx="0">
                  <c:v>A 523</c:v>
                </c:pt>
              </c:strCache>
            </c:strRef>
          </c:tx>
          <c:spPr>
            <a:ln w="44450" cap="rnd" cmpd="sng" algn="ctr">
              <a:solidFill>
                <a:srgbClr val="9BBB5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Feuil1!$E$16:$E$25</c:f>
              <c:numCache>
                <c:formatCode>0.000</c:formatCode>
                <c:ptCount val="10"/>
                <c:pt idx="6">
                  <c:v>0.0257850507590869</c:v>
                </c:pt>
                <c:pt idx="7">
                  <c:v>-0.017519056931639</c:v>
                </c:pt>
                <c:pt idx="8">
                  <c:v>0.0229626647753183</c:v>
                </c:pt>
                <c:pt idx="9">
                  <c:v>0.019262223193488</c:v>
                </c:pt>
              </c:numCache>
            </c:numRef>
          </c:val>
        </c:ser>
        <c:ser>
          <c:idx val="0"/>
          <c:order val="3"/>
          <c:tx>
            <c:strRef>
              <c:f>Feuil1!$F$15</c:f>
              <c:strCache>
                <c:ptCount val="1"/>
                <c:pt idx="0">
                  <c:v>A 1834</c:v>
                </c:pt>
              </c:strCache>
            </c:strRef>
          </c:tx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Feuil1!$F$16:$F$25</c:f>
              <c:numCache>
                <c:formatCode>0.000</c:formatCode>
                <c:ptCount val="10"/>
                <c:pt idx="0">
                  <c:v>0.019032658937709</c:v>
                </c:pt>
                <c:pt idx="1">
                  <c:v>0.107368886944965</c:v>
                </c:pt>
                <c:pt idx="2">
                  <c:v>0.120371415705839</c:v>
                </c:pt>
                <c:pt idx="3">
                  <c:v>0.0892912182546337</c:v>
                </c:pt>
                <c:pt idx="4">
                  <c:v>0.0811409434971884</c:v>
                </c:pt>
                <c:pt idx="5">
                  <c:v>0.0317955781284358</c:v>
                </c:pt>
                <c:pt idx="6">
                  <c:v>0.0501246060340126</c:v>
                </c:pt>
                <c:pt idx="7">
                  <c:v>0.0579020402426791</c:v>
                </c:pt>
                <c:pt idx="8">
                  <c:v>0.0416631634415616</c:v>
                </c:pt>
                <c:pt idx="9">
                  <c:v>0.0602208308723944</c:v>
                </c:pt>
              </c:numCache>
            </c:numRef>
          </c:val>
        </c:ser>
        <c:ser>
          <c:idx val="4"/>
          <c:order val="4"/>
          <c:tx>
            <c:strRef>
              <c:f>Feuil1!$G$15</c:f>
              <c:strCache>
                <c:ptCount val="1"/>
                <c:pt idx="0">
                  <c:v>A 1737</c:v>
                </c:pt>
              </c:strCache>
            </c:strRef>
          </c:tx>
          <c:marker>
            <c:symbol val="square"/>
            <c:size val="7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Feuil1!$G$16:$G$25</c:f>
              <c:numCache>
                <c:formatCode>0.000</c:formatCode>
                <c:ptCount val="10"/>
                <c:pt idx="1">
                  <c:v>0.0828567370675586</c:v>
                </c:pt>
              </c:numCache>
            </c:numRef>
          </c:val>
        </c:ser>
        <c:marker val="1"/>
        <c:axId val="243524968"/>
        <c:axId val="243887912"/>
      </c:lineChart>
      <c:catAx>
        <c:axId val="2435249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3887912"/>
        <c:crosses val="autoZero"/>
        <c:auto val="1"/>
        <c:lblAlgn val="ctr"/>
        <c:lblOffset val="100"/>
        <c:tickLblSkip val="1"/>
        <c:tickMarkSkip val="1"/>
      </c:catAx>
      <c:valAx>
        <c:axId val="243887912"/>
        <c:scaling>
          <c:orientation val="minMax"/>
          <c:max val="0.1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352496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581454941736"/>
          <c:y val="0.310345117884487"/>
          <c:w val="0.156405936025483"/>
          <c:h val="0.270114173228346"/>
        </c:manualLayout>
      </c:layout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28</xdr:row>
      <xdr:rowOff>12700</xdr:rowOff>
    </xdr:from>
    <xdr:to>
      <xdr:col>10</xdr:col>
      <xdr:colOff>723900</xdr:colOff>
      <xdr:row>51</xdr:row>
      <xdr:rowOff>25400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27"/>
  <sheetViews>
    <sheetView tabSelected="1" workbookViewId="0">
      <selection activeCell="J17" sqref="J17"/>
    </sheetView>
  </sheetViews>
  <sheetFormatPr baseColWidth="10" defaultColWidth="10.83203125" defaultRowHeight="13"/>
  <cols>
    <col min="1" max="1" width="12.1640625" bestFit="1" customWidth="1"/>
    <col min="2" max="2" width="5.6640625" style="1" bestFit="1" customWidth="1"/>
    <col min="3" max="3" width="7.83203125" style="1" bestFit="1" customWidth="1"/>
    <col min="4" max="4" width="11.33203125" customWidth="1"/>
    <col min="5" max="5" width="9.1640625" bestFit="1" customWidth="1"/>
    <col min="6" max="6" width="6.6640625" bestFit="1" customWidth="1"/>
    <col min="7" max="7" width="9.5" customWidth="1"/>
    <col min="8" max="8" width="7.6640625" customWidth="1"/>
    <col min="10" max="10" width="10.83203125" style="1"/>
  </cols>
  <sheetData>
    <row r="1" spans="1:15" s="9" customFormat="1">
      <c r="A1" s="9" t="s">
        <v>2</v>
      </c>
    </row>
    <row r="2" spans="1:15" s="9" customFormat="1">
      <c r="A2" s="6" t="s">
        <v>3</v>
      </c>
      <c r="C2" s="9" t="s">
        <v>4</v>
      </c>
      <c r="D2" s="9" t="s">
        <v>5</v>
      </c>
      <c r="E2" s="9" t="s">
        <v>6</v>
      </c>
      <c r="F2" s="9" t="s">
        <v>8</v>
      </c>
      <c r="G2" s="9" t="s">
        <v>7</v>
      </c>
      <c r="H2" s="10"/>
    </row>
    <row r="3" spans="1:15">
      <c r="A3" s="7">
        <v>246.9375</v>
      </c>
      <c r="B3" s="1">
        <v>1</v>
      </c>
      <c r="C3"/>
      <c r="D3">
        <v>252</v>
      </c>
      <c r="F3">
        <v>258</v>
      </c>
      <c r="I3" s="1"/>
      <c r="J3"/>
    </row>
    <row r="4" spans="1:15">
      <c r="A4" s="7">
        <v>25.615625000000001</v>
      </c>
      <c r="B4" s="1">
        <v>3</v>
      </c>
      <c r="C4"/>
      <c r="D4">
        <v>31</v>
      </c>
      <c r="F4">
        <v>32.799999999999997</v>
      </c>
      <c r="G4">
        <v>31</v>
      </c>
      <c r="I4" s="1"/>
      <c r="J4"/>
    </row>
    <row r="5" spans="1:15">
      <c r="A5" s="7">
        <v>25.390625</v>
      </c>
      <c r="B5" s="1">
        <v>4</v>
      </c>
      <c r="C5"/>
      <c r="D5">
        <v>31.5</v>
      </c>
      <c r="F5">
        <v>33.5</v>
      </c>
      <c r="I5" s="1"/>
      <c r="J5"/>
    </row>
    <row r="6" spans="1:15">
      <c r="A6" s="7">
        <v>39.893749999999997</v>
      </c>
      <c r="B6" s="1">
        <v>5</v>
      </c>
      <c r="C6"/>
      <c r="D6">
        <v>45.3</v>
      </c>
      <c r="F6">
        <v>49</v>
      </c>
      <c r="I6" s="1"/>
      <c r="J6"/>
    </row>
    <row r="7" spans="1:15">
      <c r="A7" s="7">
        <v>34.593548387096774</v>
      </c>
      <c r="B7" s="1" t="s">
        <v>0</v>
      </c>
      <c r="C7"/>
      <c r="D7">
        <v>41.1</v>
      </c>
      <c r="F7">
        <v>41.7</v>
      </c>
      <c r="I7" s="1"/>
      <c r="J7"/>
      <c r="N7" s="2"/>
    </row>
    <row r="8" spans="1:15">
      <c r="A8" s="7">
        <v>38.384374999999999</v>
      </c>
      <c r="B8" s="1">
        <v>10</v>
      </c>
      <c r="C8">
        <v>39</v>
      </c>
      <c r="D8">
        <v>42.5</v>
      </c>
      <c r="F8">
        <v>41.3</v>
      </c>
      <c r="I8" s="1"/>
      <c r="J8"/>
    </row>
    <row r="9" spans="1:15">
      <c r="A9" s="7">
        <v>37.6</v>
      </c>
      <c r="B9" s="1">
        <v>11</v>
      </c>
      <c r="C9">
        <v>40.4</v>
      </c>
      <c r="D9">
        <v>43.9</v>
      </c>
      <c r="E9">
        <v>39.9</v>
      </c>
      <c r="F9">
        <v>42.2</v>
      </c>
      <c r="I9" s="1"/>
      <c r="J9"/>
    </row>
    <row r="10" spans="1:15">
      <c r="A10" s="7">
        <v>30.193750000000001</v>
      </c>
      <c r="B10" s="1">
        <v>12</v>
      </c>
      <c r="C10"/>
      <c r="D10">
        <v>33.1</v>
      </c>
      <c r="E10">
        <v>29</v>
      </c>
      <c r="F10">
        <v>34.5</v>
      </c>
      <c r="I10" s="1"/>
      <c r="J10"/>
    </row>
    <row r="11" spans="1:15">
      <c r="A11" s="7">
        <v>23.712499999999999</v>
      </c>
      <c r="B11" s="1">
        <v>13</v>
      </c>
      <c r="C11">
        <v>25.7</v>
      </c>
      <c r="D11">
        <v>25.7</v>
      </c>
      <c r="E11">
        <v>25</v>
      </c>
      <c r="F11">
        <v>26.1</v>
      </c>
      <c r="I11" s="1"/>
      <c r="J11"/>
    </row>
    <row r="12" spans="1:15">
      <c r="A12" s="7">
        <v>26.115625000000001</v>
      </c>
      <c r="B12" s="1">
        <v>14</v>
      </c>
      <c r="C12">
        <v>28.4</v>
      </c>
      <c r="D12">
        <v>28.7</v>
      </c>
      <c r="E12">
        <v>27.3</v>
      </c>
      <c r="F12">
        <v>30</v>
      </c>
      <c r="I12" s="1"/>
      <c r="J12"/>
    </row>
    <row r="13" spans="1:15">
      <c r="A13" s="7">
        <v>36.020689655172397</v>
      </c>
      <c r="B13" s="1">
        <v>7</v>
      </c>
      <c r="C13"/>
      <c r="D13">
        <v>39.6</v>
      </c>
      <c r="F13">
        <v>37.200000000000003</v>
      </c>
      <c r="I13" s="1"/>
      <c r="J13"/>
    </row>
    <row r="14" spans="1:15">
      <c r="A14" s="7">
        <v>8.3206896551724157</v>
      </c>
      <c r="B14" s="1">
        <v>8</v>
      </c>
      <c r="C14"/>
      <c r="D14">
        <v>9</v>
      </c>
      <c r="F14">
        <v>11.5</v>
      </c>
      <c r="I14" s="1"/>
      <c r="J14"/>
    </row>
    <row r="15" spans="1:15">
      <c r="A15" s="5" t="s">
        <v>1</v>
      </c>
      <c r="C15" s="3" t="str">
        <f>C2</f>
        <v>A 510</v>
      </c>
      <c r="D15" s="3" t="str">
        <f>D2</f>
        <v>A 520+1505</v>
      </c>
      <c r="E15" s="3" t="str">
        <f>E2</f>
        <v>A 523</v>
      </c>
      <c r="F15" s="3" t="str">
        <f>F2</f>
        <v>A 1834</v>
      </c>
      <c r="G15" s="3" t="str">
        <f>G2</f>
        <v>A 1737</v>
      </c>
      <c r="H15" s="3"/>
      <c r="I15" s="1"/>
      <c r="J15" s="3"/>
      <c r="K15" s="3"/>
      <c r="L15" s="3"/>
      <c r="M15" s="3"/>
      <c r="O15" s="3"/>
    </row>
    <row r="16" spans="1:15">
      <c r="A16" s="8">
        <v>2.3925870470255211</v>
      </c>
      <c r="B16" s="1">
        <v>1</v>
      </c>
      <c r="C16" s="4"/>
      <c r="D16" s="4">
        <f t="shared" ref="D16:D27" si="0">LOG10(D3)-$A16</f>
        <v>8.8134937560231386E-3</v>
      </c>
      <c r="E16" s="4"/>
      <c r="F16" s="4">
        <f t="shared" ref="F16:F27" si="1">LOG10(F3)-$A16</f>
        <v>1.9032658937709002E-2</v>
      </c>
      <c r="G16" s="4"/>
      <c r="H16" s="4"/>
      <c r="I16" s="1"/>
      <c r="J16" s="4"/>
      <c r="K16" s="4"/>
      <c r="L16" s="4"/>
      <c r="M16" s="4"/>
      <c r="O16" s="4"/>
    </row>
    <row r="17" spans="1:15">
      <c r="A17" s="8">
        <v>1.4085049567667141</v>
      </c>
      <c r="B17" s="1">
        <v>3</v>
      </c>
      <c r="C17" s="4"/>
      <c r="D17" s="4">
        <f t="shared" si="0"/>
        <v>8.2856737067558583E-2</v>
      </c>
      <c r="E17" s="4"/>
      <c r="F17" s="4">
        <f t="shared" si="1"/>
        <v>0.10736888694496494</v>
      </c>
      <c r="G17" s="4">
        <f>LOG10(G4)-$A17</f>
        <v>8.2856737067558583E-2</v>
      </c>
      <c r="H17" s="4"/>
      <c r="I17" s="1"/>
      <c r="J17" s="4"/>
      <c r="K17" s="4"/>
      <c r="L17" s="4"/>
      <c r="M17" s="4"/>
      <c r="O17" s="4"/>
    </row>
    <row r="18" spans="1:15">
      <c r="A18" s="8">
        <v>1.4046733913310059</v>
      </c>
      <c r="B18" s="1">
        <v>4</v>
      </c>
      <c r="C18" s="4"/>
      <c r="D18" s="4">
        <f t="shared" si="0"/>
        <v>9.3637162458594547E-2</v>
      </c>
      <c r="E18" s="4"/>
      <c r="F18" s="4">
        <f t="shared" si="1"/>
        <v>0.12037141570583931</v>
      </c>
      <c r="G18" s="4"/>
      <c r="H18" s="4"/>
      <c r="I18" s="1"/>
      <c r="J18" s="4"/>
      <c r="K18" s="4"/>
      <c r="L18" s="4"/>
      <c r="M18" s="4"/>
      <c r="O18" s="4"/>
    </row>
    <row r="19" spans="1:15">
      <c r="A19" s="8">
        <v>1.6009048617738799</v>
      </c>
      <c r="B19" s="1">
        <v>5</v>
      </c>
      <c r="C19" s="4"/>
      <c r="D19" s="4">
        <f t="shared" si="0"/>
        <v>5.5193340238951949E-2</v>
      </c>
      <c r="E19" s="4"/>
      <c r="F19" s="4">
        <f t="shared" si="1"/>
        <v>8.9291218254633709E-2</v>
      </c>
      <c r="G19" s="4"/>
      <c r="H19" s="4"/>
      <c r="I19" s="1"/>
      <c r="J19" s="4"/>
      <c r="K19" s="4"/>
      <c r="L19" s="4"/>
      <c r="M19" s="4"/>
      <c r="O19" s="4"/>
    </row>
    <row r="20" spans="1:15">
      <c r="A20" s="8">
        <v>1.5389951114765692</v>
      </c>
      <c r="B20" s="1">
        <v>6</v>
      </c>
      <c r="C20" s="4"/>
      <c r="D20" s="4">
        <f t="shared" si="0"/>
        <v>7.4846710399500083E-2</v>
      </c>
      <c r="E20" s="4"/>
      <c r="F20" s="4">
        <f t="shared" si="1"/>
        <v>8.1140943497188367E-2</v>
      </c>
      <c r="G20" s="4"/>
      <c r="H20" s="4"/>
      <c r="I20" s="1"/>
      <c r="J20" s="4"/>
      <c r="K20" s="4"/>
      <c r="L20" s="4"/>
      <c r="M20" s="4"/>
      <c r="N20" s="2"/>
      <c r="O20" s="4"/>
    </row>
    <row r="21" spans="1:15">
      <c r="A21" s="8">
        <v>1.5841544735279651</v>
      </c>
      <c r="B21" s="1">
        <v>10</v>
      </c>
      <c r="C21" s="4">
        <f>LOG10(C8)-$A21</f>
        <v>6.9101334985339768E-3</v>
      </c>
      <c r="D21" s="4">
        <f t="shared" si="0"/>
        <v>4.4234456522346477E-2</v>
      </c>
      <c r="E21" s="4"/>
      <c r="F21" s="4">
        <f t="shared" si="1"/>
        <v>3.1795578128435809E-2</v>
      </c>
      <c r="G21" s="4"/>
      <c r="H21" s="4"/>
      <c r="I21" s="1"/>
      <c r="J21" s="4"/>
      <c r="K21" s="4"/>
      <c r="L21" s="4"/>
      <c r="M21" s="4"/>
      <c r="N21" s="2"/>
      <c r="O21" s="4"/>
    </row>
    <row r="22" spans="1:15">
      <c r="A22" s="8">
        <v>1.5751878449276613</v>
      </c>
      <c r="B22" s="1">
        <v>11</v>
      </c>
      <c r="C22" s="4">
        <f>LOG10(C9)-$A22</f>
        <v>3.1193520182943635E-2</v>
      </c>
      <c r="D22" s="4">
        <f t="shared" si="0"/>
        <v>6.7276675314460022E-2</v>
      </c>
      <c r="E22" s="4">
        <f>LOG10(E9)-$A22</f>
        <v>2.578505075908688E-2</v>
      </c>
      <c r="F22" s="4">
        <f t="shared" si="1"/>
        <v>5.0124606034012587E-2</v>
      </c>
      <c r="G22" s="4"/>
      <c r="H22" s="4"/>
      <c r="I22" s="1"/>
      <c r="J22" s="4"/>
      <c r="K22" s="4"/>
      <c r="L22" s="4"/>
      <c r="M22" s="4"/>
      <c r="O22" s="4"/>
    </row>
    <row r="23" spans="1:15">
      <c r="A23" s="8">
        <v>1.4799170548305951</v>
      </c>
      <c r="B23" s="1">
        <v>12</v>
      </c>
      <c r="C23" s="4"/>
      <c r="D23" s="4">
        <f t="shared" si="0"/>
        <v>3.9910938945123764E-2</v>
      </c>
      <c r="E23" s="4">
        <f>LOG10(E10)-$A23</f>
        <v>-1.7519056931639021E-2</v>
      </c>
      <c r="F23" s="4">
        <f t="shared" si="1"/>
        <v>5.7902040242679087E-2</v>
      </c>
      <c r="G23" s="4"/>
      <c r="H23" s="4"/>
      <c r="I23" s="1"/>
      <c r="J23" s="4"/>
      <c r="K23" s="4"/>
      <c r="L23" s="4"/>
      <c r="M23" s="4"/>
      <c r="O23" s="4"/>
    </row>
    <row r="24" spans="1:15">
      <c r="A24" s="8">
        <v>1.3749773438967194</v>
      </c>
      <c r="B24" s="1">
        <v>13</v>
      </c>
      <c r="C24" s="4">
        <f>LOG10(C11)-$A24</f>
        <v>3.4955779434575174E-2</v>
      </c>
      <c r="D24" s="4">
        <f t="shared" si="0"/>
        <v>3.4955779434575174E-2</v>
      </c>
      <c r="E24" s="4">
        <f>LOG10(E11)-$A24</f>
        <v>2.2962664775318276E-2</v>
      </c>
      <c r="F24" s="4">
        <f t="shared" si="1"/>
        <v>4.1663163441561624E-2</v>
      </c>
      <c r="G24" s="4"/>
      <c r="H24" s="4"/>
      <c r="I24" s="1"/>
      <c r="J24" s="4"/>
      <c r="K24" s="4"/>
      <c r="L24" s="4"/>
      <c r="M24" s="4"/>
      <c r="O24" s="4"/>
    </row>
    <row r="25" spans="1:15">
      <c r="A25" s="8">
        <v>1.416900423847268</v>
      </c>
      <c r="B25" s="1">
        <v>14</v>
      </c>
      <c r="C25" s="4">
        <f>LOG10(C12)-$A25</f>
        <v>3.6417916199769751E-2</v>
      </c>
      <c r="D25" s="4">
        <f t="shared" si="0"/>
        <v>4.0981472886724379E-2</v>
      </c>
      <c r="E25" s="4">
        <f>LOG10(E12)-$A25</f>
        <v>1.9262223193488026E-2</v>
      </c>
      <c r="F25" s="4">
        <f t="shared" si="1"/>
        <v>6.0220830872394382E-2</v>
      </c>
      <c r="G25" s="4"/>
      <c r="H25" s="4"/>
      <c r="I25" s="1"/>
      <c r="J25" s="4"/>
      <c r="K25" s="4"/>
      <c r="L25" s="4"/>
      <c r="M25" s="4"/>
      <c r="O25" s="4"/>
    </row>
    <row r="26" spans="1:15">
      <c r="A26" s="8">
        <v>1.5565520236020194</v>
      </c>
      <c r="B26" s="1">
        <v>7</v>
      </c>
      <c r="C26" s="4"/>
      <c r="D26" s="4">
        <f t="shared" si="0"/>
        <v>4.1143162323493021E-2</v>
      </c>
      <c r="E26" s="4"/>
      <c r="F26" s="4">
        <f t="shared" si="1"/>
        <v>1.3990916279878141E-2</v>
      </c>
      <c r="G26" s="4"/>
      <c r="H26" s="4"/>
      <c r="I26" s="1"/>
      <c r="J26" s="4"/>
      <c r="K26" s="4"/>
      <c r="L26" s="4"/>
      <c r="M26" s="4"/>
      <c r="O26" s="4"/>
    </row>
    <row r="27" spans="1:15">
      <c r="A27" s="8">
        <v>0.92015932400983003</v>
      </c>
      <c r="B27" s="1">
        <v>8</v>
      </c>
      <c r="C27" s="4"/>
      <c r="D27" s="4">
        <f t="shared" si="0"/>
        <v>3.4083185429494844E-2</v>
      </c>
      <c r="E27" s="4"/>
      <c r="F27" s="4">
        <f t="shared" si="1"/>
        <v>0.14053851634378156</v>
      </c>
      <c r="G27" s="4"/>
      <c r="H27" s="4"/>
      <c r="I27" s="1"/>
      <c r="J27" s="4"/>
      <c r="K27" s="4"/>
      <c r="L27" s="4"/>
      <c r="M27" s="4"/>
      <c r="O27" s="4"/>
    </row>
  </sheetData>
  <sheetCalcPr fullCalcOnLoad="1"/>
  <phoneticPr fontId="2" type="noConversion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1999-08-06T14:48:24Z</dcterms:created>
  <dcterms:modified xsi:type="dcterms:W3CDTF">2020-02-16T14:48:27Z</dcterms:modified>
</cp:coreProperties>
</file>