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980" yWindow="260" windowWidth="23740" windowHeight="1766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Feuil1!$C$2:$F$30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2" i="1"/>
  <c r="E22"/>
  <c r="E8"/>
  <c r="A25"/>
  <c r="E25"/>
  <c r="A26"/>
  <c r="E26"/>
  <c r="A27"/>
  <c r="E27"/>
  <c r="A28"/>
  <c r="E28"/>
  <c r="A29"/>
  <c r="E29"/>
  <c r="A30"/>
  <c r="E30"/>
  <c r="A31"/>
  <c r="E31"/>
  <c r="A32"/>
  <c r="E32"/>
  <c r="A34"/>
  <c r="E34"/>
  <c r="A35"/>
  <c r="E35"/>
  <c r="A36"/>
  <c r="E36"/>
  <c r="D36"/>
  <c r="D35"/>
  <c r="D34"/>
  <c r="A33"/>
  <c r="D33"/>
  <c r="D32"/>
  <c r="D31"/>
  <c r="D30"/>
  <c r="D29"/>
  <c r="D28"/>
  <c r="D27"/>
  <c r="D26"/>
  <c r="D25"/>
  <c r="A24"/>
  <c r="D24"/>
  <c r="A23"/>
  <c r="D23"/>
  <c r="D22"/>
  <c r="A21"/>
  <c r="D21"/>
  <c r="D20"/>
  <c r="C10"/>
  <c r="E20"/>
  <c r="C20"/>
  <c r="C21"/>
  <c r="C25"/>
  <c r="C26"/>
  <c r="C27"/>
  <c r="C28"/>
  <c r="C34"/>
  <c r="C35"/>
</calcChain>
</file>

<file path=xl/comments1.xml><?xml version="1.0" encoding="utf-8"?>
<comments xmlns="http://schemas.openxmlformats.org/spreadsheetml/2006/main">
  <authors>
    <author>Vera Eisenmann</author>
  </authors>
  <commentList>
    <comment ref="D4" authorId="0">
      <text>
        <r>
          <rPr>
            <sz val="9"/>
            <color indexed="81"/>
            <rFont val="Geneva"/>
          </rPr>
          <t xml:space="preserve">sur 303-487
</t>
        </r>
      </text>
    </comment>
    <comment ref="D7" authorId="0">
      <text>
        <r>
          <rPr>
            <sz val="9"/>
            <color indexed="81"/>
            <rFont val="Geneva"/>
          </rPr>
          <t xml:space="preserve">sur 307-487
</t>
        </r>
      </text>
    </comment>
    <comment ref="D17" authorId="0">
      <text>
        <r>
          <rPr>
            <sz val="9"/>
            <color indexed="81"/>
            <rFont val="Geneva"/>
          </rPr>
          <t xml:space="preserve">sur 303-487
</t>
        </r>
      </text>
    </comment>
  </commentList>
</comments>
</file>

<file path=xl/sharedStrings.xml><?xml version="1.0" encoding="utf-8"?>
<sst xmlns="http://schemas.openxmlformats.org/spreadsheetml/2006/main" count="12" uniqueCount="10">
  <si>
    <t>x</t>
  </si>
  <si>
    <t>Chasse</t>
  </si>
  <si>
    <t>Log10 onag.</t>
  </si>
  <si>
    <t>2-5</t>
  </si>
  <si>
    <t>17bis</t>
  </si>
  <si>
    <t>Jaurens  303-486</t>
  </si>
  <si>
    <t>n=30</t>
  </si>
  <si>
    <t>~13.000 BP</t>
  </si>
  <si>
    <t>Quéroy-Diaclase</t>
    <phoneticPr fontId="4"/>
  </si>
  <si>
    <t>Chasse sur Rhône</t>
    <phoneticPr fontId="4"/>
  </si>
</sst>
</file>

<file path=xl/styles.xml><?xml version="1.0" encoding="utf-8"?>
<styleSheet xmlns="http://schemas.openxmlformats.org/spreadsheetml/2006/main">
  <numFmts count="2">
    <numFmt numFmtId="168" formatCode="0.000"/>
    <numFmt numFmtId="169" formatCode="0.0"/>
  </numFmts>
  <fonts count="6">
    <font>
      <sz val="9"/>
      <name val="Geneva"/>
    </font>
    <font>
      <b/>
      <sz val="9"/>
      <name val="Geneva"/>
    </font>
    <font>
      <sz val="9"/>
      <name val="Geneva"/>
    </font>
    <font>
      <sz val="9"/>
      <color indexed="10"/>
      <name val="Geneva"/>
    </font>
    <font>
      <sz val="8"/>
      <name val="Geneva"/>
    </font>
    <font>
      <sz val="9"/>
      <color indexed="81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top"/>
    </xf>
    <xf numFmtId="169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 vertical="top"/>
    </xf>
    <xf numFmtId="168" fontId="0" fillId="0" borderId="0" xfId="0" applyNumberFormat="1"/>
    <xf numFmtId="168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168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168" fontId="3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8" fontId="3" fillId="0" borderId="0" xfId="0" applyNumberFormat="1" applyFont="1" applyAlignment="1">
      <alignment horizontal="right" vertical="top"/>
    </xf>
    <xf numFmtId="2" fontId="3" fillId="0" borderId="0" xfId="0" applyNumberFormat="1" applyFont="1" applyAlignment="1">
      <alignment horizontal="left"/>
    </xf>
    <xf numFmtId="169" fontId="3" fillId="0" borderId="0" xfId="0" applyNumberFormat="1" applyFont="1"/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2584968757078"/>
          <c:y val="0.156333079332825"/>
          <c:w val="0.755191787574776"/>
          <c:h val="0.730835450004233"/>
        </c:manualLayout>
      </c:layout>
      <c:lineChart>
        <c:grouping val="standard"/>
        <c:ser>
          <c:idx val="1"/>
          <c:order val="0"/>
          <c:tx>
            <c:strRef>
              <c:f>Feuil1!$C$20</c:f>
              <c:strCache>
                <c:ptCount val="1"/>
                <c:pt idx="0">
                  <c:v>Chasse sur Rhône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</c:marker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Feuil1!$C$21:$C$36</c:f>
              <c:numCache>
                <c:formatCode>0.000</c:formatCode>
                <c:ptCount val="16"/>
                <c:pt idx="0">
                  <c:v>0.0439856005980399</c:v>
                </c:pt>
                <c:pt idx="4">
                  <c:v>0.113258672118947</c:v>
                </c:pt>
                <c:pt idx="5">
                  <c:v>0.0796209332002307</c:v>
                </c:pt>
                <c:pt idx="6">
                  <c:v>0.125689894734856</c:v>
                </c:pt>
                <c:pt idx="7">
                  <c:v>0.098175887211978</c:v>
                </c:pt>
                <c:pt idx="13">
                  <c:v>-0.0403136921015856</c:v>
                </c:pt>
                <c:pt idx="14">
                  <c:v>0.055477206413995</c:v>
                </c:pt>
              </c:numCache>
            </c:numRef>
          </c:val>
        </c:ser>
        <c:ser>
          <c:idx val="0"/>
          <c:order val="1"/>
          <c:tx>
            <c:strRef>
              <c:f>Feuil1!$D$20</c:f>
              <c:strCache>
                <c:ptCount val="1"/>
                <c:pt idx="0">
                  <c:v>Jaurens  303-486</c:v>
                </c:pt>
              </c:strCache>
            </c:strRef>
          </c:tx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Feuil1!$D$21:$D$36</c:f>
              <c:numCache>
                <c:formatCode>0.000</c:formatCode>
                <c:ptCount val="16"/>
                <c:pt idx="0">
                  <c:v>0.0577738850836731</c:v>
                </c:pt>
                <c:pt idx="1">
                  <c:v>0.0381263613829756</c:v>
                </c:pt>
                <c:pt idx="2">
                  <c:v>-0.0634002500979314</c:v>
                </c:pt>
                <c:pt idx="3">
                  <c:v>0.0525969150909806</c:v>
                </c:pt>
                <c:pt idx="4">
                  <c:v>0.0801822133173608</c:v>
                </c:pt>
                <c:pt idx="5">
                  <c:v>0.062035758399118</c:v>
                </c:pt>
                <c:pt idx="6">
                  <c:v>0.103821479839431</c:v>
                </c:pt>
                <c:pt idx="7">
                  <c:v>0.0672993207389083</c:v>
                </c:pt>
                <c:pt idx="8">
                  <c:v>0.0198835053869963</c:v>
                </c:pt>
                <c:pt idx="9">
                  <c:v>0.00393538145675754</c:v>
                </c:pt>
                <c:pt idx="10">
                  <c:v>-0.0263289387223491</c:v>
                </c:pt>
                <c:pt idx="11">
                  <c:v>0.037918538588243</c:v>
                </c:pt>
                <c:pt idx="12">
                  <c:v>-0.0087975646943379</c:v>
                </c:pt>
                <c:pt idx="13">
                  <c:v>-0.0175364772520157</c:v>
                </c:pt>
                <c:pt idx="14">
                  <c:v>0.055477206413995</c:v>
                </c:pt>
                <c:pt idx="15">
                  <c:v>0.0125986883167917</c:v>
                </c:pt>
              </c:numCache>
            </c:numRef>
          </c:val>
        </c:ser>
        <c:ser>
          <c:idx val="2"/>
          <c:order val="2"/>
          <c:tx>
            <c:strRef>
              <c:f>Feuil1!$E$20</c:f>
              <c:strCache>
                <c:ptCount val="1"/>
                <c:pt idx="0">
                  <c:v>Quéroy-Diaclase</c:v>
                </c:pt>
              </c:strCache>
            </c:strRef>
          </c:tx>
          <c:cat>
            <c:strRef>
              <c:f>Feuil1!$B$21:$B$36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Feuil1!$E$21:$E$36</c:f>
              <c:numCache>
                <c:formatCode>0.000</c:formatCode>
                <c:ptCount val="16"/>
                <c:pt idx="1">
                  <c:v>0.0170513352993313</c:v>
                </c:pt>
                <c:pt idx="4">
                  <c:v>0.0801822133173608</c:v>
                </c:pt>
                <c:pt idx="5">
                  <c:v>0.0323288315660872</c:v>
                </c:pt>
                <c:pt idx="6">
                  <c:v>0.139053856292837</c:v>
                </c:pt>
                <c:pt idx="7">
                  <c:v>0.0895757154500605</c:v>
                </c:pt>
                <c:pt idx="8">
                  <c:v>0.0261625711288973</c:v>
                </c:pt>
                <c:pt idx="9">
                  <c:v>0.0188973599995132</c:v>
                </c:pt>
                <c:pt idx="10">
                  <c:v>0.0367228070247401</c:v>
                </c:pt>
                <c:pt idx="11">
                  <c:v>0.080116218382698</c:v>
                </c:pt>
                <c:pt idx="13">
                  <c:v>-0.0403136921015856</c:v>
                </c:pt>
                <c:pt idx="14">
                  <c:v>0.0224769463110697</c:v>
                </c:pt>
                <c:pt idx="15">
                  <c:v>-0.00060276828816086</c:v>
                </c:pt>
              </c:numCache>
            </c:numRef>
          </c:val>
        </c:ser>
        <c:marker val="1"/>
        <c:axId val="361725096"/>
        <c:axId val="361728984"/>
      </c:lineChart>
      <c:catAx>
        <c:axId val="3617250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361728984"/>
        <c:crosses val="autoZero"/>
        <c:auto val="1"/>
        <c:lblAlgn val="ctr"/>
        <c:lblOffset val="100"/>
        <c:tickLblSkip val="1"/>
        <c:tickMarkSkip val="1"/>
      </c:catAx>
      <c:valAx>
        <c:axId val="361728984"/>
        <c:scaling>
          <c:orientation val="minMax"/>
          <c:max val="0.15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Différences Log10 avec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6172509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6</xdr:row>
      <xdr:rowOff>88900</xdr:rowOff>
    </xdr:from>
    <xdr:to>
      <xdr:col>15</xdr:col>
      <xdr:colOff>419100</xdr:colOff>
      <xdr:row>35</xdr:row>
      <xdr:rowOff>25400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38"/>
  <sheetViews>
    <sheetView tabSelected="1" workbookViewId="0">
      <selection activeCell="F8" sqref="F8"/>
    </sheetView>
  </sheetViews>
  <sheetFormatPr baseColWidth="10" defaultColWidth="10.83203125" defaultRowHeight="13"/>
  <cols>
    <col min="4" max="4" width="15.1640625" customWidth="1"/>
  </cols>
  <sheetData>
    <row r="1" spans="1:13">
      <c r="E1" t="s">
        <v>7</v>
      </c>
    </row>
    <row r="2" spans="1:13" s="17" customFormat="1">
      <c r="C2" s="17" t="s">
        <v>0</v>
      </c>
      <c r="D2" s="17" t="s">
        <v>5</v>
      </c>
      <c r="E2" s="17">
        <v>271</v>
      </c>
      <c r="M2" s="18"/>
    </row>
    <row r="3" spans="1:13" s="17" customFormat="1">
      <c r="A3" s="20" t="s">
        <v>6</v>
      </c>
      <c r="C3" s="17" t="s">
        <v>9</v>
      </c>
      <c r="D3" s="17" t="s">
        <v>1</v>
      </c>
      <c r="E3" s="17" t="s">
        <v>8</v>
      </c>
      <c r="M3" s="18"/>
    </row>
    <row r="4" spans="1:13">
      <c r="A4" s="21">
        <v>56.028125000000003</v>
      </c>
      <c r="B4" s="1">
        <v>16</v>
      </c>
      <c r="C4">
        <v>62</v>
      </c>
      <c r="D4" s="8">
        <v>64</v>
      </c>
    </row>
    <row r="5" spans="1:13">
      <c r="A5" s="21">
        <v>348.0625</v>
      </c>
      <c r="B5" s="1">
        <v>23</v>
      </c>
      <c r="D5">
        <v>380</v>
      </c>
      <c r="E5">
        <v>362</v>
      </c>
    </row>
    <row r="6" spans="1:13">
      <c r="A6" s="21">
        <v>116.875</v>
      </c>
      <c r="B6" s="1">
        <v>3</v>
      </c>
      <c r="D6" s="13">
        <v>101</v>
      </c>
    </row>
    <row r="7" spans="1:13">
      <c r="A7" s="21">
        <v>100.996875</v>
      </c>
      <c r="B7" s="1">
        <v>4</v>
      </c>
      <c r="D7" s="13">
        <v>114</v>
      </c>
    </row>
    <row r="8" spans="1:13">
      <c r="A8" s="21">
        <v>115.56666666666666</v>
      </c>
      <c r="B8" s="3" t="s">
        <v>3</v>
      </c>
      <c r="C8">
        <v>150</v>
      </c>
      <c r="D8">
        <v>139</v>
      </c>
      <c r="E8">
        <f>252-113</f>
        <v>139</v>
      </c>
    </row>
    <row r="9" spans="1:13">
      <c r="A9" s="21">
        <v>104.89375</v>
      </c>
      <c r="B9" s="3">
        <v>5</v>
      </c>
      <c r="C9">
        <v>126</v>
      </c>
      <c r="D9">
        <v>121</v>
      </c>
      <c r="E9">
        <v>113</v>
      </c>
      <c r="L9" s="10"/>
    </row>
    <row r="10" spans="1:13">
      <c r="A10" s="21">
        <v>55.903225806451616</v>
      </c>
      <c r="B10" s="3">
        <v>17</v>
      </c>
      <c r="C10" s="2">
        <f>(77+72+75)/3</f>
        <v>74.666666666666671</v>
      </c>
      <c r="D10">
        <v>71</v>
      </c>
      <c r="E10">
        <v>77</v>
      </c>
      <c r="H10" s="2"/>
    </row>
    <row r="11" spans="1:13">
      <c r="A11" s="21">
        <v>40.681249999999999</v>
      </c>
      <c r="B11" s="3" t="s">
        <v>4</v>
      </c>
      <c r="C11">
        <v>51</v>
      </c>
      <c r="D11">
        <v>47.5</v>
      </c>
      <c r="E11">
        <v>50</v>
      </c>
    </row>
    <row r="12" spans="1:13">
      <c r="A12" s="21">
        <v>196.78125</v>
      </c>
      <c r="B12" s="3">
        <v>13</v>
      </c>
      <c r="C12" s="7"/>
      <c r="D12" s="7">
        <v>206</v>
      </c>
      <c r="E12" s="7">
        <v>209</v>
      </c>
      <c r="F12" s="7"/>
      <c r="G12" s="7"/>
      <c r="H12" s="7"/>
      <c r="I12" s="7"/>
      <c r="J12" s="7"/>
      <c r="K12" s="7"/>
      <c r="L12" s="7"/>
    </row>
    <row r="13" spans="1:13" s="1" customFormat="1">
      <c r="A13" s="21">
        <v>48.0625</v>
      </c>
      <c r="B13" s="3">
        <v>10</v>
      </c>
      <c r="C13" s="8"/>
      <c r="D13" s="8">
        <v>48.5</v>
      </c>
      <c r="E13" s="8">
        <v>50.2</v>
      </c>
      <c r="F13" s="8"/>
      <c r="G13" s="8"/>
      <c r="H13" s="8"/>
      <c r="I13" s="8"/>
      <c r="J13" s="8"/>
      <c r="K13" s="8"/>
      <c r="L13" s="8"/>
      <c r="M13"/>
    </row>
    <row r="14" spans="1:13" s="1" customFormat="1">
      <c r="A14" s="21">
        <v>102</v>
      </c>
      <c r="B14" s="3">
        <v>25</v>
      </c>
      <c r="C14" s="8"/>
      <c r="D14" s="11">
        <v>96</v>
      </c>
      <c r="E14" s="8">
        <v>111</v>
      </c>
      <c r="F14" s="8"/>
      <c r="G14" s="8"/>
      <c r="H14" s="8"/>
      <c r="I14" s="8"/>
      <c r="J14" s="8"/>
      <c r="K14" s="8"/>
      <c r="L14" s="8"/>
      <c r="M14"/>
    </row>
    <row r="15" spans="1:13" s="1" customFormat="1">
      <c r="A15" s="21">
        <v>89.806451612903231</v>
      </c>
      <c r="B15" s="3">
        <v>28</v>
      </c>
      <c r="C15" s="8"/>
      <c r="D15" s="8">
        <v>98</v>
      </c>
      <c r="E15" s="8">
        <v>108</v>
      </c>
      <c r="F15" s="8"/>
      <c r="G15" s="8"/>
      <c r="H15" s="8"/>
      <c r="I15" s="8"/>
      <c r="J15" s="8"/>
      <c r="K15" s="8"/>
      <c r="L15" s="8"/>
      <c r="M15"/>
    </row>
    <row r="16" spans="1:13" s="1" customFormat="1">
      <c r="A16" s="21">
        <v>63.268749999999997</v>
      </c>
      <c r="B16" s="3">
        <v>9</v>
      </c>
      <c r="C16" s="8"/>
      <c r="D16" s="11">
        <v>62</v>
      </c>
      <c r="E16" s="8"/>
      <c r="F16" s="8"/>
      <c r="G16" s="8"/>
      <c r="H16" s="8"/>
      <c r="I16" s="8"/>
      <c r="J16" s="8"/>
      <c r="K16" s="8"/>
      <c r="L16" s="8"/>
      <c r="M16"/>
    </row>
    <row r="17" spans="1:13" s="1" customFormat="1">
      <c r="A17" s="21">
        <v>14.264516129032257</v>
      </c>
      <c r="B17" s="3">
        <v>20</v>
      </c>
      <c r="C17" s="8">
        <v>13</v>
      </c>
      <c r="D17" s="8">
        <v>13.7</v>
      </c>
      <c r="E17" s="8">
        <v>13</v>
      </c>
      <c r="F17" s="8"/>
      <c r="G17" s="8"/>
      <c r="H17" s="8"/>
      <c r="I17" s="8"/>
      <c r="J17" s="8"/>
      <c r="K17" s="8"/>
      <c r="L17" s="8"/>
      <c r="M17"/>
    </row>
    <row r="18" spans="1:13" s="1" customFormat="1">
      <c r="A18" s="21">
        <v>144.33333333333334</v>
      </c>
      <c r="B18" s="3">
        <v>31</v>
      </c>
      <c r="C18" s="8">
        <v>164</v>
      </c>
      <c r="D18" s="15">
        <v>164</v>
      </c>
      <c r="E18" s="8">
        <v>152</v>
      </c>
      <c r="F18" s="8"/>
      <c r="G18" s="8"/>
      <c r="H18" s="8"/>
      <c r="I18" s="8"/>
      <c r="J18" s="8"/>
      <c r="K18" s="8"/>
      <c r="L18" s="14"/>
      <c r="M18"/>
    </row>
    <row r="19" spans="1:13" s="1" customFormat="1">
      <c r="A19" s="21">
        <v>162.22499999999999</v>
      </c>
      <c r="B19" s="3">
        <v>32</v>
      </c>
      <c r="C19" s="8"/>
      <c r="D19" s="15">
        <v>167</v>
      </c>
      <c r="E19" s="8">
        <v>162</v>
      </c>
      <c r="F19" s="8"/>
      <c r="G19" s="8"/>
      <c r="H19" s="8"/>
      <c r="I19" s="8"/>
      <c r="J19" s="8"/>
      <c r="K19" s="8"/>
      <c r="L19" s="14"/>
      <c r="M19"/>
    </row>
    <row r="20" spans="1:13" s="1" customFormat="1">
      <c r="A20" s="22" t="s">
        <v>2</v>
      </c>
      <c r="B20" s="17"/>
      <c r="C20" s="1" t="str">
        <f t="shared" ref="C20:E20" si="0">C3</f>
        <v>Chasse sur Rhône</v>
      </c>
      <c r="D20" s="1" t="str">
        <f>D2</f>
        <v>Jaurens  303-486</v>
      </c>
      <c r="E20" s="1" t="str">
        <f t="shared" si="0"/>
        <v>Quéroy-Diaclase</v>
      </c>
    </row>
    <row r="21" spans="1:13" s="1" customFormat="1">
      <c r="A21" s="19">
        <f t="shared" ref="A21:A36" si="1">LOG10(A4)</f>
        <v>1.748406088900214</v>
      </c>
      <c r="B21" s="3">
        <v>16</v>
      </c>
      <c r="C21" s="6">
        <f t="shared" ref="C21:C27" si="2">LOG10(C4)-$A21</f>
        <v>4.3985600598039909E-2</v>
      </c>
      <c r="D21" s="6">
        <f>LOG10(D4)-$A21</f>
        <v>5.7773885083673093E-2</v>
      </c>
      <c r="E21" s="6"/>
      <c r="F21" s="6"/>
      <c r="G21" s="6"/>
      <c r="H21" s="6"/>
      <c r="I21" s="6"/>
      <c r="J21" s="6"/>
      <c r="K21" s="4"/>
      <c r="L21" s="6"/>
      <c r="M21" s="6"/>
    </row>
    <row r="22" spans="1:13" s="1" customFormat="1">
      <c r="A22" s="19">
        <f t="shared" si="1"/>
        <v>2.5416572352338345</v>
      </c>
      <c r="B22" s="3">
        <v>23</v>
      </c>
      <c r="C22" s="6"/>
      <c r="D22" s="6">
        <f>LOG10(D5)-$A22</f>
        <v>3.8126361382975649E-2</v>
      </c>
      <c r="E22" s="6">
        <f t="shared" ref="E22" si="3">LOG10(E5)-$A22</f>
        <v>1.7051335299331338E-2</v>
      </c>
      <c r="F22" s="6"/>
      <c r="G22" s="6"/>
      <c r="H22" s="6"/>
      <c r="I22" s="6"/>
      <c r="J22" s="6"/>
      <c r="K22" s="4"/>
      <c r="L22" s="6"/>
      <c r="M22" s="6"/>
    </row>
    <row r="23" spans="1:13" s="1" customFormat="1">
      <c r="A23" s="19">
        <f t="shared" si="1"/>
        <v>2.067721623880574</v>
      </c>
      <c r="B23" s="3">
        <v>3</v>
      </c>
      <c r="C23" s="6"/>
      <c r="D23" s="6">
        <f>LOG10(D6)-$A23</f>
        <v>-6.3400250097931377E-2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s="1" customFormat="1">
      <c r="A24" s="19">
        <f t="shared" si="1"/>
        <v>2.0043079362454921</v>
      </c>
      <c r="B24" s="3">
        <v>4</v>
      </c>
      <c r="C24" s="6"/>
      <c r="D24" s="6">
        <f>LOG10(D7)-$A24</f>
        <v>5.2596915090980634E-2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19">
        <f t="shared" si="1"/>
        <v>2.0628325869367341</v>
      </c>
      <c r="B25" s="16" t="s">
        <v>3</v>
      </c>
      <c r="C25" s="9">
        <f t="shared" si="2"/>
        <v>0.11325867211894725</v>
      </c>
      <c r="D25" s="9">
        <f>LOG10(D8)-$A25</f>
        <v>8.0182213317360862E-2</v>
      </c>
      <c r="E25" s="9">
        <f t="shared" ref="E25" si="4">LOG10(E8)-$A25</f>
        <v>8.0182213317360862E-2</v>
      </c>
      <c r="F25" s="9"/>
      <c r="G25" s="9"/>
      <c r="H25" s="9"/>
      <c r="I25" s="5"/>
      <c r="J25" s="5"/>
      <c r="K25" s="5"/>
      <c r="L25" s="5"/>
      <c r="M25" s="5"/>
    </row>
    <row r="26" spans="1:13">
      <c r="A26" s="19">
        <f t="shared" si="1"/>
        <v>2.0207496119173323</v>
      </c>
      <c r="B26" s="3">
        <v>5</v>
      </c>
      <c r="C26" s="9">
        <f t="shared" si="2"/>
        <v>7.962093320023067E-2</v>
      </c>
      <c r="D26" s="9">
        <f>LOG10(D9)-$A26</f>
        <v>6.2035758399118013E-2</v>
      </c>
      <c r="E26" s="9">
        <f t="shared" ref="E26" si="5">LOG10(E9)-$A26</f>
        <v>3.2328831566087235E-2</v>
      </c>
      <c r="F26" s="9"/>
      <c r="G26" s="9"/>
      <c r="H26" s="9"/>
      <c r="I26" s="5"/>
      <c r="J26" s="5"/>
      <c r="K26" s="5"/>
      <c r="L26" s="9"/>
      <c r="M26" s="5"/>
    </row>
    <row r="27" spans="1:13">
      <c r="A27" s="19">
        <f t="shared" si="1"/>
        <v>1.7474368688796444</v>
      </c>
      <c r="B27" s="3">
        <v>17</v>
      </c>
      <c r="C27" s="9">
        <f t="shared" si="2"/>
        <v>0.12568989473485592</v>
      </c>
      <c r="D27" s="9">
        <f>LOG10(D10)-$A27</f>
        <v>0.1038214798394308</v>
      </c>
      <c r="E27" s="9">
        <f t="shared" ref="E27" si="6">LOG10(E10)-$A27</f>
        <v>0.1390538562928374</v>
      </c>
      <c r="F27" s="9"/>
      <c r="G27" s="9"/>
      <c r="H27" s="9"/>
      <c r="I27" s="5"/>
      <c r="J27" s="5"/>
      <c r="K27" s="5"/>
      <c r="L27" s="9"/>
      <c r="M27" s="5"/>
    </row>
    <row r="28" spans="1:13">
      <c r="A28" s="19">
        <f t="shared" si="1"/>
        <v>1.6093942888859583</v>
      </c>
      <c r="B28" s="3" t="s">
        <v>4</v>
      </c>
      <c r="C28" s="9">
        <f t="shared" ref="C28:C35" si="7">LOG10(C11)-$A28</f>
        <v>9.8175887211978008E-2</v>
      </c>
      <c r="D28" s="9">
        <f>LOG10(D11)-$A28</f>
        <v>6.7299320738908319E-2</v>
      </c>
      <c r="E28" s="9">
        <f t="shared" ref="E28" si="8">LOG10(E11)-$A28</f>
        <v>8.9575715450060489E-2</v>
      </c>
      <c r="F28" s="9"/>
      <c r="G28" s="9"/>
      <c r="H28" s="9"/>
      <c r="I28" s="5"/>
      <c r="J28" s="5"/>
      <c r="K28" s="5"/>
      <c r="L28" s="5"/>
      <c r="M28" s="5"/>
    </row>
    <row r="29" spans="1:13">
      <c r="A29" s="19">
        <f t="shared" si="1"/>
        <v>2.2939837149821569</v>
      </c>
      <c r="B29" s="3">
        <v>13</v>
      </c>
      <c r="C29" s="9"/>
      <c r="D29" s="9">
        <f>LOG10(D12)-$A29</f>
        <v>1.9883505386996347E-2</v>
      </c>
      <c r="E29" s="9">
        <f t="shared" ref="E29" si="9">LOG10(E12)-$A29</f>
        <v>2.6162571128897305E-2</v>
      </c>
      <c r="F29" s="9"/>
      <c r="G29" s="9"/>
      <c r="H29" s="9"/>
      <c r="I29" s="5"/>
      <c r="J29" s="5"/>
      <c r="K29" s="5"/>
      <c r="L29" s="5"/>
      <c r="M29" s="5"/>
    </row>
    <row r="30" spans="1:13">
      <c r="A30" s="19">
        <f t="shared" si="1"/>
        <v>1.6818063571455062</v>
      </c>
      <c r="B30" s="1">
        <v>10</v>
      </c>
      <c r="C30" s="9"/>
      <c r="D30" s="9">
        <f>LOG10(D13)-$A30</f>
        <v>3.9353814567575363E-3</v>
      </c>
      <c r="E30" s="9">
        <f t="shared" ref="E30" si="10">LOG10(E13)-$A30</f>
        <v>1.8897359999513252E-2</v>
      </c>
      <c r="F30" s="9"/>
      <c r="G30" s="9"/>
      <c r="H30" s="9"/>
      <c r="I30" s="5"/>
      <c r="J30" s="5"/>
      <c r="K30" s="5"/>
      <c r="L30" s="5"/>
      <c r="M30" s="5"/>
    </row>
    <row r="31" spans="1:13">
      <c r="A31" s="19">
        <f t="shared" si="1"/>
        <v>2.0086001717619175</v>
      </c>
      <c r="B31" s="3">
        <v>25</v>
      </c>
      <c r="C31" s="9"/>
      <c r="D31" s="9">
        <f>LOG10(D14)-$A31</f>
        <v>-2.6328938722349093E-2</v>
      </c>
      <c r="E31" s="9">
        <f t="shared" ref="E31" si="11">LOG10(E14)-$A31</f>
        <v>3.6722807024740067E-2</v>
      </c>
      <c r="F31" s="9"/>
      <c r="G31" s="9"/>
      <c r="H31" s="9"/>
      <c r="I31" s="5"/>
      <c r="J31" s="5"/>
      <c r="K31" s="5"/>
      <c r="L31" s="5"/>
      <c r="M31" s="5"/>
    </row>
    <row r="32" spans="1:13">
      <c r="A32" s="19">
        <f t="shared" si="1"/>
        <v>1.9533075371042519</v>
      </c>
      <c r="B32" s="3">
        <v>28</v>
      </c>
      <c r="C32" s="9"/>
      <c r="D32" s="9">
        <f>LOG10(D15)-$A32</f>
        <v>3.7918538588243011E-2</v>
      </c>
      <c r="E32" s="9">
        <f t="shared" ref="E32" si="12">LOG10(E15)-$A32</f>
        <v>8.0116218382698001E-2</v>
      </c>
      <c r="F32" s="9"/>
      <c r="G32" s="9"/>
      <c r="H32" s="9"/>
      <c r="I32" s="5"/>
      <c r="J32" s="5"/>
      <c r="K32" s="5"/>
      <c r="L32" s="5"/>
      <c r="M32" s="5"/>
    </row>
    <row r="33" spans="1:13">
      <c r="A33" s="19">
        <f t="shared" si="1"/>
        <v>1.8011892541925918</v>
      </c>
      <c r="B33" s="3">
        <v>9</v>
      </c>
      <c r="C33" s="12"/>
      <c r="D33" s="9">
        <f>LOG10(D16)-$A33</f>
        <v>-8.7975646943379004E-3</v>
      </c>
      <c r="E33" s="9"/>
      <c r="F33" s="9"/>
      <c r="G33" s="9"/>
      <c r="H33" s="9"/>
      <c r="I33" s="5"/>
      <c r="J33" s="5"/>
      <c r="K33" s="5"/>
      <c r="L33" s="5"/>
      <c r="M33" s="5"/>
    </row>
    <row r="34" spans="1:13">
      <c r="A34" s="19">
        <f t="shared" si="1"/>
        <v>1.1542570444084224</v>
      </c>
      <c r="B34" s="3">
        <v>20</v>
      </c>
      <c r="C34" s="9">
        <f t="shared" si="7"/>
        <v>-4.0313692101585641E-2</v>
      </c>
      <c r="D34" s="9">
        <f>LOG10(D17)-$A34</f>
        <v>-1.7536477252015681E-2</v>
      </c>
      <c r="E34" s="9">
        <f t="shared" ref="E34" si="13">LOG10(E17)-$A34</f>
        <v>-4.0313692101585641E-2</v>
      </c>
      <c r="F34" s="9"/>
      <c r="G34" s="9"/>
      <c r="H34" s="9"/>
      <c r="I34" s="5"/>
      <c r="J34" s="5"/>
      <c r="K34" s="5"/>
      <c r="L34" s="5"/>
      <c r="M34" s="5"/>
    </row>
    <row r="35" spans="1:13">
      <c r="A35" s="19">
        <f t="shared" si="1"/>
        <v>2.159366641633703</v>
      </c>
      <c r="B35" s="3">
        <v>31</v>
      </c>
      <c r="C35" s="9">
        <f t="shared" si="7"/>
        <v>5.5477206413995006E-2</v>
      </c>
      <c r="D35" s="9">
        <f>LOG10(D18)-$A35</f>
        <v>5.5477206413995006E-2</v>
      </c>
      <c r="E35" s="9">
        <f t="shared" ref="E35" si="14">LOG10(E18)-$A35</f>
        <v>2.2476946311069668E-2</v>
      </c>
      <c r="F35" s="9"/>
      <c r="G35" s="9"/>
      <c r="H35" s="9"/>
      <c r="I35" s="5"/>
      <c r="J35" s="5"/>
      <c r="K35" s="5"/>
      <c r="L35" s="5"/>
      <c r="M35" s="5"/>
    </row>
    <row r="36" spans="1:13">
      <c r="A36" s="19">
        <f t="shared" si="1"/>
        <v>2.2101177828307916</v>
      </c>
      <c r="B36" s="3">
        <v>32</v>
      </c>
      <c r="C36" s="9"/>
      <c r="D36" s="9">
        <f>LOG10(D19)-$A36</f>
        <v>1.2598688316791673E-2</v>
      </c>
      <c r="E36" s="9">
        <f t="shared" ref="E36" si="15">LOG10(E19)-$A36</f>
        <v>-6.0276828816085981E-4</v>
      </c>
      <c r="F36" s="9"/>
      <c r="G36" s="9"/>
      <c r="H36" s="9"/>
      <c r="I36" s="5"/>
      <c r="J36" s="5"/>
      <c r="K36" s="5"/>
      <c r="L36" s="5"/>
      <c r="M36" s="5"/>
    </row>
    <row r="38" spans="1:13" ht="16"/>
  </sheetData>
  <phoneticPr fontId="4"/>
  <pageMargins left="0.75" right="0.75" top="1" bottom="1" header="0.4921259845" footer="0.4921259845"/>
  <pageSetup paperSize="10"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1999-03-08T18:48:54Z</dcterms:created>
  <dcterms:modified xsi:type="dcterms:W3CDTF">2017-11-17T10:22:05Z</dcterms:modified>
</cp:coreProperties>
</file>