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700" yWindow="3040" windowWidth="25240" windowHeight="15400"/>
  </bookViews>
  <sheets>
    <sheet name="Feuil1" sheetId="1" r:id="rId1"/>
  </sheets>
  <definedNames>
    <definedName name="dap">Feuil1!$C$5:$R$6</definedName>
    <definedName name="dapdist">Feuil1!$C$10:$R$11</definedName>
    <definedName name="dapmax">Feuil1!$C$12:$R$13</definedName>
    <definedName name="dapmin">Feuil1!$C$11:$R$12</definedName>
    <definedName name="dapprox">Feuil1!$C$7:$R$8</definedName>
    <definedName name="dtart">Feuil1!$C$9:$R$10</definedName>
    <definedName name="dtprox">Feuil1!$C$6:$R$7</definedName>
    <definedName name="dtsusart">Feuil1!$C$8:$R$9</definedName>
    <definedName name="largeur">Feuil1!$C$4:$R$5</definedName>
    <definedName name="longueur">Feuil1!$C$3:$R$4</definedName>
    <definedName name="magnum">Feuil1!$C$13:$R$14</definedName>
    <definedName name="uncif">Feuil1!$C$14:$R$14</definedName>
    <definedName name="_xlnm.Print_Area">Feuil1!$B$28:$C$40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5" i="1"/>
  <c r="M15"/>
  <c r="M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K27"/>
  <c r="K26"/>
  <c r="K20"/>
  <c r="K19"/>
  <c r="K16"/>
  <c r="K15"/>
  <c r="H27"/>
  <c r="H26"/>
  <c r="H20"/>
  <c r="H19"/>
  <c r="H18"/>
  <c r="H17"/>
  <c r="H15"/>
  <c r="L27"/>
  <c r="L26"/>
  <c r="L25"/>
  <c r="L24"/>
  <c r="L23"/>
  <c r="L22"/>
  <c r="L21"/>
  <c r="L20"/>
  <c r="L19"/>
  <c r="L18"/>
  <c r="L17"/>
  <c r="L16"/>
  <c r="L15"/>
  <c r="P15"/>
  <c r="F27"/>
  <c r="F26"/>
  <c r="F25"/>
  <c r="F24"/>
  <c r="F23"/>
  <c r="F22"/>
  <c r="F21"/>
  <c r="F20"/>
  <c r="F19"/>
  <c r="F18"/>
  <c r="F17"/>
  <c r="F15"/>
  <c r="E27"/>
  <c r="E26"/>
  <c r="E25"/>
  <c r="E24"/>
  <c r="E23"/>
  <c r="E22"/>
  <c r="E21"/>
  <c r="E20"/>
  <c r="E19"/>
  <c r="E18"/>
  <c r="E17"/>
  <c r="E15"/>
  <c r="I27"/>
  <c r="I26"/>
  <c r="I25"/>
  <c r="I24"/>
  <c r="I23"/>
  <c r="I22"/>
  <c r="I21"/>
  <c r="I20"/>
  <c r="I19"/>
  <c r="I18"/>
  <c r="I17"/>
  <c r="I16"/>
  <c r="I15"/>
  <c r="G25"/>
  <c r="G24"/>
  <c r="G23"/>
  <c r="G22"/>
  <c r="G21"/>
  <c r="G15"/>
  <c r="O27"/>
  <c r="O26"/>
  <c r="O25"/>
  <c r="O24"/>
  <c r="O23"/>
  <c r="O22"/>
  <c r="O21"/>
  <c r="O20"/>
  <c r="O19"/>
  <c r="O18"/>
  <c r="O17"/>
  <c r="O16"/>
  <c r="O15"/>
  <c r="D27"/>
  <c r="D26"/>
  <c r="D20"/>
  <c r="D19"/>
  <c r="D15"/>
  <c r="Q16"/>
  <c r="R27"/>
  <c r="R26"/>
  <c r="R25"/>
  <c r="R24"/>
  <c r="R23"/>
  <c r="R22"/>
  <c r="R21"/>
  <c r="R20"/>
  <c r="R19"/>
  <c r="R18"/>
  <c r="R17"/>
  <c r="R16"/>
  <c r="R15"/>
  <c r="C27"/>
  <c r="C26"/>
  <c r="C25"/>
  <c r="C24"/>
  <c r="C23"/>
  <c r="C22"/>
  <c r="C21"/>
  <c r="C20"/>
  <c r="C19"/>
  <c r="C18"/>
  <c r="C17"/>
  <c r="C16"/>
  <c r="C15"/>
  <c r="Q18"/>
  <c r="Q19"/>
  <c r="Q20"/>
  <c r="Q21"/>
  <c r="Q22"/>
  <c r="Q23"/>
  <c r="Q24"/>
  <c r="Q25"/>
  <c r="Q17"/>
  <c r="Q27"/>
  <c r="Q26"/>
  <c r="Q15"/>
</calcChain>
</file>

<file path=xl/sharedStrings.xml><?xml version="1.0" encoding="utf-8"?>
<sst xmlns="http://schemas.openxmlformats.org/spreadsheetml/2006/main" count="31" uniqueCount="30">
  <si>
    <t>Log10(E.h.o)</t>
  </si>
  <si>
    <t>n=29</t>
  </si>
  <si>
    <t>MA 105</t>
    <phoneticPr fontId="1" type="noConversion"/>
  </si>
  <si>
    <t>KNMER 1274</t>
    <phoneticPr fontId="1" type="noConversion"/>
  </si>
  <si>
    <t>n=28</t>
    <phoneticPr fontId="4" type="noConversion"/>
  </si>
  <si>
    <t>n=13</t>
    <phoneticPr fontId="1" type="noConversion"/>
  </si>
  <si>
    <t>E. grevyi</t>
    <phoneticPr fontId="1" type="noConversion"/>
  </si>
  <si>
    <t>Area 105</t>
    <phoneticPr fontId="1" type="noConversion"/>
  </si>
  <si>
    <t>KNMER 1275 L</t>
    <phoneticPr fontId="1" type="noConversion"/>
  </si>
  <si>
    <t>KI 1399</t>
  </si>
  <si>
    <t>MA 121</t>
    <phoneticPr fontId="1" type="noConversion"/>
  </si>
  <si>
    <t>KNMER 2050</t>
    <phoneticPr fontId="1" type="noConversion"/>
  </si>
  <si>
    <t>Area 105</t>
    <phoneticPr fontId="0" type="noConversion"/>
  </si>
  <si>
    <t>KNMER 1276</t>
    <phoneticPr fontId="0" type="noConversion"/>
  </si>
  <si>
    <t>MA</t>
    <phoneticPr fontId="1" type="noConversion"/>
  </si>
  <si>
    <t xml:space="preserve">KNKER 1297 </t>
    <phoneticPr fontId="7"/>
  </si>
  <si>
    <t>Poitou donkey, n=7</t>
    <phoneticPr fontId="7"/>
  </si>
  <si>
    <t>Valdarnon, 6-7</t>
    <phoneticPr fontId="1" type="noConversion"/>
  </si>
  <si>
    <t>A. stenonis</t>
    <phoneticPr fontId="7"/>
  </si>
  <si>
    <t>Omo G 4-13</t>
    <phoneticPr fontId="7"/>
  </si>
  <si>
    <t>75-71-101</t>
  </si>
  <si>
    <t>MA</t>
    <phoneticPr fontId="1" type="noConversion"/>
  </si>
  <si>
    <t>MA</t>
  </si>
  <si>
    <t>KNMER 1431</t>
    <phoneticPr fontId="1" type="noConversion"/>
  </si>
  <si>
    <t>KNMER 1717</t>
    <phoneticPr fontId="1" type="noConversion"/>
  </si>
  <si>
    <t>KNME R2069</t>
    <phoneticPr fontId="1" type="noConversion"/>
  </si>
  <si>
    <t>KNMER 2215 j</t>
    <phoneticPr fontId="1" type="noConversion"/>
  </si>
  <si>
    <t>A. mygdoniensis</t>
    <phoneticPr fontId="7"/>
  </si>
  <si>
    <t>E. asinus</t>
    <phoneticPr fontId="1" type="noConversion"/>
  </si>
  <si>
    <t xml:space="preserve">E. africanus </t>
    <phoneticPr fontId="1" type="noConversion"/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</si>
</sst>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"/>
  </numFmts>
  <fonts count="8">
    <font>
      <sz val="9"/>
      <name val="Geneva"/>
    </font>
    <font>
      <sz val="8"/>
      <name val="Verdana"/>
    </font>
    <font>
      <sz val="9"/>
      <color indexed="10"/>
      <name val="Geneva"/>
    </font>
    <font>
      <sz val="14"/>
      <name val="Geneva"/>
    </font>
    <font>
      <sz val="8"/>
      <name val="Times New Roman"/>
    </font>
    <font>
      <i/>
      <sz val="9"/>
      <name val="Geneva"/>
    </font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0" applyNumberFormat="1"/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/>
    <xf numFmtId="165" fontId="0" fillId="0" borderId="0" xfId="0" applyNumberFormat="1" applyAlignment="1">
      <alignment horizontal="left" vertical="top"/>
    </xf>
    <xf numFmtId="165" fontId="0" fillId="0" borderId="0" xfId="0" applyNumberFormat="1"/>
    <xf numFmtId="165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horizontal="left" vertical="top"/>
    </xf>
    <xf numFmtId="0" fontId="2" fillId="0" borderId="0" xfId="0" applyFont="1"/>
    <xf numFmtId="164" fontId="0" fillId="0" borderId="0" xfId="0" applyNumberFormat="1"/>
    <xf numFmtId="0" fontId="0" fillId="0" borderId="0" xfId="0" applyNumberFormat="1" applyAlignment="1">
      <alignment horizontal="right" vertical="top"/>
    </xf>
    <xf numFmtId="0" fontId="0" fillId="0" borderId="0" xfId="0" applyNumberFormat="1" applyAlignment="1">
      <alignment horizontal="right"/>
    </xf>
    <xf numFmtId="0" fontId="6" fillId="0" borderId="0" xfId="0" applyNumberFormat="1" applyFont="1" applyAlignment="1">
      <alignment horizontal="right"/>
    </xf>
    <xf numFmtId="165" fontId="0" fillId="0" borderId="0" xfId="0" applyNumberFormat="1"/>
    <xf numFmtId="165" fontId="2" fillId="0" borderId="0" xfId="0" applyNumberFormat="1" applyFont="1"/>
    <xf numFmtId="1" fontId="0" fillId="0" borderId="0" xfId="0" applyNumberFormat="1" applyAlignment="1">
      <alignment horizontal="left"/>
    </xf>
    <xf numFmtId="0" fontId="0" fillId="0" borderId="0" xfId="0" applyAlignment="1"/>
    <xf numFmtId="0" fontId="5" fillId="0" borderId="0" xfId="0" applyFont="1" applyAlignment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/>
    </xf>
    <xf numFmtId="164" fontId="0" fillId="0" borderId="0" xfId="0" applyNumberFormat="1"/>
    <xf numFmtId="0" fontId="5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40"/>
  <sheetViews>
    <sheetView tabSelected="1" workbookViewId="0">
      <selection activeCell="I38" sqref="I38"/>
    </sheetView>
  </sheetViews>
  <sheetFormatPr baseColWidth="10" defaultColWidth="10.83203125" defaultRowHeight="13"/>
  <cols>
    <col min="13" max="13" width="13.1640625" customWidth="1"/>
  </cols>
  <sheetData>
    <row r="1" spans="1:22">
      <c r="C1" s="11" t="s">
        <v>2</v>
      </c>
      <c r="D1" s="19" t="s">
        <v>7</v>
      </c>
      <c r="E1" s="14" t="s">
        <v>12</v>
      </c>
      <c r="F1" s="14" t="s">
        <v>14</v>
      </c>
      <c r="G1" s="17"/>
      <c r="H1" s="14" t="s">
        <v>21</v>
      </c>
      <c r="I1" s="14" t="s">
        <v>10</v>
      </c>
      <c r="J1" s="31" t="s">
        <v>22</v>
      </c>
      <c r="K1" s="14" t="s">
        <v>21</v>
      </c>
      <c r="L1" s="28" t="s">
        <v>17</v>
      </c>
      <c r="N1" s="12" t="s">
        <v>20</v>
      </c>
      <c r="O1" s="17" t="s">
        <v>9</v>
      </c>
      <c r="P1" s="14"/>
      <c r="Q1" s="14" t="s">
        <v>5</v>
      </c>
      <c r="R1" s="16" t="s">
        <v>4</v>
      </c>
    </row>
    <row r="2" spans="1:22" s="9" customFormat="1">
      <c r="A2" s="4" t="s">
        <v>1</v>
      </c>
      <c r="B2" s="4"/>
      <c r="C2" s="9" t="s">
        <v>3</v>
      </c>
      <c r="D2" s="19" t="s">
        <v>8</v>
      </c>
      <c r="E2" s="17" t="s">
        <v>13</v>
      </c>
      <c r="F2" s="9" t="s">
        <v>15</v>
      </c>
      <c r="G2" s="17" t="s">
        <v>23</v>
      </c>
      <c r="H2" s="9" t="s">
        <v>24</v>
      </c>
      <c r="I2" s="9" t="s">
        <v>11</v>
      </c>
      <c r="J2" s="9" t="s">
        <v>25</v>
      </c>
      <c r="K2" s="9" t="s">
        <v>26</v>
      </c>
      <c r="L2" s="29" t="s">
        <v>18</v>
      </c>
      <c r="M2" s="34" t="s">
        <v>27</v>
      </c>
      <c r="N2" s="12" t="s">
        <v>19</v>
      </c>
      <c r="O2" s="35" t="s">
        <v>28</v>
      </c>
      <c r="P2" s="9" t="s">
        <v>16</v>
      </c>
      <c r="Q2" s="34" t="s">
        <v>29</v>
      </c>
      <c r="R2" s="18" t="s">
        <v>6</v>
      </c>
    </row>
    <row r="3" spans="1:22">
      <c r="A3" s="5">
        <v>210.2413793103448</v>
      </c>
      <c r="B3">
        <v>1</v>
      </c>
      <c r="C3">
        <v>213</v>
      </c>
      <c r="D3" s="20">
        <v>223</v>
      </c>
      <c r="E3" s="15"/>
      <c r="G3" s="25"/>
      <c r="I3">
        <v>208</v>
      </c>
      <c r="K3">
        <v>215</v>
      </c>
      <c r="L3" s="15">
        <v>219.5</v>
      </c>
      <c r="M3" s="30">
        <v>228.54166666666666</v>
      </c>
      <c r="O3">
        <v>185</v>
      </c>
      <c r="P3" s="15">
        <v>224.85714285714286</v>
      </c>
      <c r="Q3" s="15">
        <v>203.19230769230768</v>
      </c>
      <c r="R3" s="10">
        <v>232.61785714285716</v>
      </c>
    </row>
    <row r="4" spans="1:22">
      <c r="A4" s="5">
        <v>26.517241379310338</v>
      </c>
      <c r="B4">
        <v>3</v>
      </c>
      <c r="C4">
        <v>28.5</v>
      </c>
      <c r="D4" s="20">
        <v>31</v>
      </c>
      <c r="E4" s="15">
        <v>33</v>
      </c>
      <c r="F4">
        <v>27.5</v>
      </c>
      <c r="G4" s="25"/>
      <c r="H4">
        <v>29.5</v>
      </c>
      <c r="I4">
        <v>30</v>
      </c>
      <c r="J4">
        <v>29.5</v>
      </c>
      <c r="L4" s="15">
        <v>31.714285714285715</v>
      </c>
      <c r="M4" s="30">
        <v>32.3125</v>
      </c>
      <c r="N4">
        <v>37</v>
      </c>
      <c r="O4" s="22">
        <v>25.7</v>
      </c>
      <c r="P4" s="15">
        <v>33.528571428571425</v>
      </c>
      <c r="Q4" s="15">
        <v>27.315384615384612</v>
      </c>
      <c r="R4" s="10">
        <v>32.035714285714285</v>
      </c>
    </row>
    <row r="5" spans="1:22">
      <c r="A5" s="5">
        <v>21.331034482758625</v>
      </c>
      <c r="B5">
        <v>4</v>
      </c>
      <c r="C5">
        <v>23</v>
      </c>
      <c r="D5" s="20">
        <v>24.5</v>
      </c>
      <c r="E5" s="15">
        <v>26.5</v>
      </c>
      <c r="F5">
        <v>22.5</v>
      </c>
      <c r="G5" s="25"/>
      <c r="H5">
        <v>22.5</v>
      </c>
      <c r="I5">
        <v>23</v>
      </c>
      <c r="J5">
        <v>24</v>
      </c>
      <c r="L5" s="15">
        <v>25.271428571428572</v>
      </c>
      <c r="M5" s="30">
        <v>26.115094339622637</v>
      </c>
      <c r="N5">
        <v>31</v>
      </c>
      <c r="O5" s="22">
        <v>20</v>
      </c>
      <c r="P5" s="15">
        <v>26.428571428571427</v>
      </c>
      <c r="Q5" s="15">
        <v>22.958333333333332</v>
      </c>
      <c r="R5" s="10">
        <v>26.628571428571426</v>
      </c>
    </row>
    <row r="6" spans="1:22">
      <c r="A6" s="5">
        <v>42.527586206896537</v>
      </c>
      <c r="B6">
        <v>5</v>
      </c>
      <c r="C6">
        <v>46</v>
      </c>
      <c r="D6">
        <v>49.5</v>
      </c>
      <c r="E6" s="15">
        <v>50.5</v>
      </c>
      <c r="F6">
        <v>43</v>
      </c>
      <c r="G6" s="25"/>
      <c r="H6">
        <v>43</v>
      </c>
      <c r="I6">
        <v>46</v>
      </c>
      <c r="J6">
        <v>44</v>
      </c>
      <c r="K6">
        <v>43.5</v>
      </c>
      <c r="L6" s="15">
        <v>44.9</v>
      </c>
      <c r="M6" s="30">
        <v>47.103921568627456</v>
      </c>
      <c r="N6">
        <v>55.5</v>
      </c>
      <c r="O6" s="23">
        <v>40</v>
      </c>
      <c r="P6" s="15">
        <v>52.714285714285715</v>
      </c>
      <c r="Q6" s="15">
        <v>45.199999999999996</v>
      </c>
      <c r="R6" s="10">
        <v>52.125</v>
      </c>
    </row>
    <row r="7" spans="1:22">
      <c r="A7" s="5">
        <v>26.820689655172409</v>
      </c>
      <c r="B7">
        <v>6</v>
      </c>
      <c r="C7">
        <v>29</v>
      </c>
      <c r="D7">
        <v>32</v>
      </c>
      <c r="E7" s="15">
        <v>32</v>
      </c>
      <c r="F7">
        <v>27</v>
      </c>
      <c r="G7" s="25"/>
      <c r="H7">
        <v>28.5</v>
      </c>
      <c r="I7">
        <v>29</v>
      </c>
      <c r="J7">
        <v>28.5</v>
      </c>
      <c r="K7">
        <v>30</v>
      </c>
      <c r="L7" s="15">
        <v>29.928571428571427</v>
      </c>
      <c r="M7" s="30">
        <v>30.769791666666666</v>
      </c>
      <c r="N7">
        <v>37</v>
      </c>
      <c r="O7" s="23">
        <v>25.7</v>
      </c>
      <c r="P7" s="15">
        <v>32.342857142857142</v>
      </c>
      <c r="Q7" s="15">
        <v>28.553846153846152</v>
      </c>
      <c r="R7" s="10">
        <v>31.789285714285715</v>
      </c>
    </row>
    <row r="8" spans="1:22">
      <c r="A8" s="5">
        <v>38.751724137931028</v>
      </c>
      <c r="B8">
        <v>10</v>
      </c>
      <c r="C8">
        <v>41.5</v>
      </c>
      <c r="E8" s="15">
        <v>47.2</v>
      </c>
      <c r="F8">
        <v>42</v>
      </c>
      <c r="G8" s="25">
        <v>46.5</v>
      </c>
      <c r="I8">
        <v>44</v>
      </c>
      <c r="J8">
        <v>41</v>
      </c>
      <c r="L8" s="15">
        <v>44.166666666666664</v>
      </c>
      <c r="M8" s="30">
        <v>44.756122448979596</v>
      </c>
      <c r="N8">
        <v>55</v>
      </c>
      <c r="O8" s="23">
        <v>37.5</v>
      </c>
      <c r="P8" s="15">
        <v>48.51428571428572</v>
      </c>
      <c r="Q8" s="15">
        <v>40.984615384615381</v>
      </c>
      <c r="R8" s="10">
        <v>45.971428571428575</v>
      </c>
    </row>
    <row r="9" spans="1:22">
      <c r="A9" s="5">
        <v>38.527586206896544</v>
      </c>
      <c r="B9">
        <v>11</v>
      </c>
      <c r="C9">
        <v>40</v>
      </c>
      <c r="E9" s="15">
        <v>46.3</v>
      </c>
      <c r="F9">
        <v>41</v>
      </c>
      <c r="G9" s="26">
        <v>45</v>
      </c>
      <c r="I9">
        <v>44</v>
      </c>
      <c r="J9">
        <v>41</v>
      </c>
      <c r="L9" s="15">
        <v>43.266666666666673</v>
      </c>
      <c r="M9" s="30">
        <v>44.068085106382988</v>
      </c>
      <c r="N9">
        <v>51</v>
      </c>
      <c r="O9" s="24">
        <v>36</v>
      </c>
      <c r="P9" s="15">
        <v>47.871428571428574</v>
      </c>
      <c r="Q9" s="15">
        <v>40.323076923076925</v>
      </c>
      <c r="R9" s="10">
        <v>45.614285714285714</v>
      </c>
    </row>
    <row r="10" spans="1:22">
      <c r="A10" s="5">
        <v>29.582758620689649</v>
      </c>
      <c r="B10">
        <v>12</v>
      </c>
      <c r="C10">
        <v>31.5</v>
      </c>
      <c r="E10" s="15">
        <v>35</v>
      </c>
      <c r="F10">
        <v>30</v>
      </c>
      <c r="G10" s="26">
        <v>31</v>
      </c>
      <c r="I10" s="20">
        <v>30</v>
      </c>
      <c r="J10">
        <v>32</v>
      </c>
      <c r="L10" s="15">
        <v>32.049999999999997</v>
      </c>
      <c r="M10" s="30">
        <v>33.277551020408168</v>
      </c>
      <c r="N10">
        <v>37.5</v>
      </c>
      <c r="O10" s="23">
        <v>27</v>
      </c>
      <c r="P10" s="15">
        <v>35.771428571428572</v>
      </c>
      <c r="Q10" s="15">
        <v>29.099999999999998</v>
      </c>
      <c r="R10" s="10">
        <v>34.332142857142863</v>
      </c>
    </row>
    <row r="11" spans="1:22">
      <c r="A11" s="5">
        <v>24.11724137931035</v>
      </c>
      <c r="B11">
        <v>13</v>
      </c>
      <c r="C11">
        <v>25</v>
      </c>
      <c r="E11" s="15">
        <v>28.5</v>
      </c>
      <c r="F11">
        <v>25</v>
      </c>
      <c r="G11" s="25">
        <v>24</v>
      </c>
      <c r="I11" s="20">
        <v>24</v>
      </c>
      <c r="J11">
        <v>25.5</v>
      </c>
      <c r="L11" s="15">
        <v>25.5</v>
      </c>
      <c r="M11" s="30">
        <v>26.413725490196082</v>
      </c>
      <c r="N11">
        <v>30</v>
      </c>
      <c r="O11" s="23">
        <v>22</v>
      </c>
      <c r="P11" s="15">
        <v>30.516666666666666</v>
      </c>
      <c r="Q11" s="15">
        <v>24</v>
      </c>
      <c r="R11" s="10">
        <v>28.210714285714289</v>
      </c>
    </row>
    <row r="12" spans="1:22">
      <c r="A12" s="5">
        <v>25.820689655172409</v>
      </c>
      <c r="B12">
        <v>14</v>
      </c>
      <c r="C12">
        <v>27.5</v>
      </c>
      <c r="E12" s="15">
        <v>29</v>
      </c>
      <c r="F12">
        <v>26.5</v>
      </c>
      <c r="G12" s="25">
        <v>26.5</v>
      </c>
      <c r="I12">
        <v>27</v>
      </c>
      <c r="J12">
        <v>27.5</v>
      </c>
      <c r="L12" s="15">
        <v>27.616666666666664</v>
      </c>
      <c r="M12" s="30">
        <v>28.642553191489363</v>
      </c>
      <c r="N12">
        <v>32</v>
      </c>
      <c r="O12" s="23">
        <v>23.8</v>
      </c>
      <c r="P12" s="15">
        <v>31.828571428571429</v>
      </c>
      <c r="Q12" s="15">
        <v>26.346153846153847</v>
      </c>
      <c r="R12" s="10">
        <v>30.25714285714286</v>
      </c>
    </row>
    <row r="13" spans="1:22">
      <c r="A13" s="5">
        <v>33.948275862068975</v>
      </c>
      <c r="B13">
        <v>7</v>
      </c>
      <c r="C13">
        <v>36</v>
      </c>
      <c r="D13">
        <v>41</v>
      </c>
      <c r="E13" s="15">
        <v>40</v>
      </c>
      <c r="F13">
        <v>34.5</v>
      </c>
      <c r="G13" s="23"/>
      <c r="H13">
        <v>35.5</v>
      </c>
      <c r="I13">
        <v>37</v>
      </c>
      <c r="J13">
        <v>37</v>
      </c>
      <c r="K13">
        <v>38</v>
      </c>
      <c r="L13" s="15">
        <v>36.928571428571431</v>
      </c>
      <c r="M13" s="30">
        <v>38.610869565217385</v>
      </c>
      <c r="N13">
        <v>45</v>
      </c>
      <c r="O13" s="23">
        <v>34</v>
      </c>
      <c r="P13" s="15">
        <v>42.016666666666666</v>
      </c>
      <c r="Q13" s="15">
        <v>37.015384615384612</v>
      </c>
      <c r="R13" s="10">
        <v>42.45</v>
      </c>
    </row>
    <row r="14" spans="1:22" ht="18">
      <c r="A14" s="5">
        <v>12.372413793103451</v>
      </c>
      <c r="B14">
        <v>8</v>
      </c>
      <c r="C14">
        <v>15</v>
      </c>
      <c r="D14">
        <v>15.5</v>
      </c>
      <c r="E14" s="15">
        <v>16.5</v>
      </c>
      <c r="F14">
        <v>13</v>
      </c>
      <c r="G14" s="23"/>
      <c r="H14">
        <v>14</v>
      </c>
      <c r="I14">
        <v>13.5</v>
      </c>
      <c r="J14">
        <v>13</v>
      </c>
      <c r="K14">
        <v>13</v>
      </c>
      <c r="L14" s="15">
        <v>13.857142857142858</v>
      </c>
      <c r="M14" s="30">
        <v>14.914705882352942</v>
      </c>
      <c r="N14">
        <v>19</v>
      </c>
      <c r="O14" s="23">
        <v>12</v>
      </c>
      <c r="P14" s="15">
        <v>16.316666666666666</v>
      </c>
      <c r="Q14" s="15">
        <v>12.761538461538462</v>
      </c>
      <c r="R14" s="10">
        <v>15.089285714285714</v>
      </c>
      <c r="V14" s="13"/>
    </row>
    <row r="15" spans="1:22" s="8" customFormat="1">
      <c r="A15" s="6" t="s">
        <v>0</v>
      </c>
      <c r="B15" s="6"/>
      <c r="C15" s="8" t="str">
        <f t="shared" ref="C15:F15" si="0">C2</f>
        <v>KNMER 1274</v>
      </c>
      <c r="D15" s="8" t="str">
        <f t="shared" si="0"/>
        <v>KNMER 1275 L</v>
      </c>
      <c r="E15" s="27" t="str">
        <f t="shared" si="0"/>
        <v>KNMER 1276</v>
      </c>
      <c r="F15" s="27" t="str">
        <f t="shared" si="0"/>
        <v xml:space="preserve">KNKER 1297 </v>
      </c>
      <c r="G15" s="8" t="str">
        <f>G2</f>
        <v>KNMER 1431</v>
      </c>
      <c r="H15" s="27" t="str">
        <f t="shared" ref="H15" si="1">H2</f>
        <v>KNMER 1717</v>
      </c>
      <c r="I15" s="8" t="str">
        <f t="shared" ref="I15:L15" si="2">I2</f>
        <v>KNMER 2050</v>
      </c>
      <c r="J15" s="32">
        <v>2069</v>
      </c>
      <c r="K15" s="27" t="str">
        <f t="shared" ref="K15" si="3">K2</f>
        <v>KNMER 2215 j</v>
      </c>
      <c r="L15" s="27" t="str">
        <f t="shared" si="2"/>
        <v>A. stenonis</v>
      </c>
      <c r="M15" s="36" t="str">
        <f t="shared" ref="M15:N15" si="4">M2</f>
        <v>A. mygdoniensis</v>
      </c>
      <c r="N15" s="27" t="str">
        <f t="shared" si="4"/>
        <v>Omo G 4-13</v>
      </c>
      <c r="O15" s="8" t="str">
        <f t="shared" ref="O15:P15" si="5">O2</f>
        <v>E. asinus</v>
      </c>
      <c r="P15" s="27" t="str">
        <f t="shared" si="5"/>
        <v>Poitou donkey, n=7</v>
      </c>
      <c r="Q15" s="37" t="str">
        <f>Q2</f>
        <v xml:space="preserve">E. africanus </v>
      </c>
      <c r="R15" s="37" t="str">
        <f t="shared" ref="R15" si="6">R2</f>
        <v>E. grevyi</v>
      </c>
    </row>
    <row r="16" spans="1:22">
      <c r="A16" s="7">
        <v>2.3227181971229638</v>
      </c>
      <c r="B16">
        <v>1</v>
      </c>
      <c r="C16" s="2">
        <f t="shared" ref="C16:C27" si="7">LOG10(C3)-$A16</f>
        <v>5.6614063157738315E-3</v>
      </c>
      <c r="D16" s="21"/>
      <c r="E16" s="2"/>
      <c r="F16" s="2"/>
      <c r="G16" s="21"/>
      <c r="H16" s="2"/>
      <c r="I16" s="2">
        <f t="shared" ref="I16:L27" si="8">LOG10(I3)-$A16</f>
        <v>-4.6548621602022777E-3</v>
      </c>
      <c r="J16" s="33"/>
      <c r="K16" s="2">
        <f t="shared" ref="K16" si="9">LOG10(K3)-$A16</f>
        <v>9.7202627926415985E-3</v>
      </c>
      <c r="L16" s="2">
        <f t="shared" si="8"/>
        <v>1.8716327455176263E-2</v>
      </c>
      <c r="M16" s="2">
        <f t="shared" ref="M16" si="10">LOG10(M3)-$A16</f>
        <v>3.6247193076160311E-2</v>
      </c>
      <c r="N16" s="2"/>
      <c r="O16" s="21">
        <f t="shared" ref="O16:O27" si="11">LOG10(O3)-$A16</f>
        <v>-5.554646871995006E-2</v>
      </c>
      <c r="P16" s="2">
        <v>3.1149968446024356E-2</v>
      </c>
      <c r="Q16" s="2">
        <f t="shared" ref="Q16:R27" si="12">LOG10(Q3)-$A16</f>
        <v>-1.4810934406842335E-2</v>
      </c>
      <c r="R16" s="2">
        <f t="shared" si="12"/>
        <v>4.392485360019549E-2</v>
      </c>
    </row>
    <row r="17" spans="1:18">
      <c r="A17" s="7">
        <v>1.4235283419024747</v>
      </c>
      <c r="B17">
        <v>3</v>
      </c>
      <c r="C17" s="2">
        <f t="shared" si="7"/>
        <v>3.1316518106035529E-2</v>
      </c>
      <c r="D17" s="21"/>
      <c r="E17" s="2">
        <f t="shared" ref="D17:F27" si="13">LOG10(E4)-$A17</f>
        <v>9.4985597975412839E-2</v>
      </c>
      <c r="F17" s="2">
        <f t="shared" si="13"/>
        <v>1.5804351927787952E-2</v>
      </c>
      <c r="G17" s="21"/>
      <c r="H17" s="2">
        <f t="shared" ref="H17:H20" si="14">LOG10(H4)-$A17</f>
        <v>4.6293674075688296E-2</v>
      </c>
      <c r="I17" s="2">
        <f t="shared" si="8"/>
        <v>5.3592912817187699E-2</v>
      </c>
      <c r="J17" s="33">
        <v>4.6293674075688303E-2</v>
      </c>
      <c r="K17" s="2"/>
      <c r="L17" s="2">
        <f t="shared" si="8"/>
        <v>7.7726592533907235E-2</v>
      </c>
      <c r="M17" s="2">
        <f t="shared" ref="M17:N17" si="15">LOG10(M4)-$A17</f>
        <v>8.5842218535542969E-2</v>
      </c>
      <c r="N17" s="2">
        <f t="shared" si="15"/>
        <v>0.1446733821645203</v>
      </c>
      <c r="O17" s="21">
        <f t="shared" si="11"/>
        <v>-1.3595218571180068E-2</v>
      </c>
      <c r="P17" s="2">
        <v>0.10426261755847266</v>
      </c>
      <c r="Q17" s="2">
        <f t="shared" si="12"/>
        <v>1.2878978092303983E-2</v>
      </c>
      <c r="R17" s="2">
        <f t="shared" si="12"/>
        <v>8.2106069799398274E-2</v>
      </c>
    </row>
    <row r="18" spans="1:18">
      <c r="A18" s="7">
        <v>1.329011917768204</v>
      </c>
      <c r="B18">
        <v>4</v>
      </c>
      <c r="C18" s="2">
        <f t="shared" si="7"/>
        <v>3.2715918249388798E-2</v>
      </c>
      <c r="D18" s="21"/>
      <c r="E18" s="2">
        <f t="shared" si="13"/>
        <v>9.4233956168603861E-2</v>
      </c>
      <c r="F18" s="2">
        <f t="shared" si="13"/>
        <v>2.3170600343158432E-2</v>
      </c>
      <c r="G18" s="21"/>
      <c r="H18" s="2">
        <f t="shared" si="14"/>
        <v>2.3170600343158432E-2</v>
      </c>
      <c r="I18" s="2">
        <f t="shared" si="8"/>
        <v>3.2715918249388798E-2</v>
      </c>
      <c r="J18" s="33">
        <v>5.1199323943401903E-2</v>
      </c>
      <c r="K18" s="2"/>
      <c r="L18" s="2">
        <f t="shared" si="8"/>
        <v>7.3617875127262256E-2</v>
      </c>
      <c r="M18" s="2">
        <f t="shared" ref="M18:N18" si="16">LOG10(M5)-$A18</f>
        <v>8.787968127723933E-2</v>
      </c>
      <c r="N18" s="2">
        <f t="shared" si="16"/>
        <v>0.1623497760660686</v>
      </c>
      <c r="O18" s="21">
        <f t="shared" si="11"/>
        <v>-2.7981922104222789E-2</v>
      </c>
      <c r="P18" s="2">
        <v>9.66852955943871E-2</v>
      </c>
      <c r="Q18" s="2">
        <f t="shared" si="12"/>
        <v>3.1928439371974981E-2</v>
      </c>
      <c r="R18" s="2">
        <f t="shared" si="12"/>
        <v>9.6335950235501677E-2</v>
      </c>
    </row>
    <row r="19" spans="1:18">
      <c r="A19" s="7">
        <v>1.6286707336010562</v>
      </c>
      <c r="B19">
        <v>5</v>
      </c>
      <c r="C19" s="2">
        <f t="shared" si="7"/>
        <v>3.4087098080517908E-2</v>
      </c>
      <c r="D19" s="21">
        <f t="shared" si="13"/>
        <v>6.593446533251246E-2</v>
      </c>
      <c r="E19" s="2">
        <f t="shared" si="13"/>
        <v>7.4620644517605195E-2</v>
      </c>
      <c r="F19" s="2">
        <f t="shared" si="13"/>
        <v>4.7977219785302339E-3</v>
      </c>
      <c r="G19" s="21"/>
      <c r="H19" s="2">
        <f t="shared" si="14"/>
        <v>4.7977219785302339E-3</v>
      </c>
      <c r="I19" s="2">
        <f t="shared" si="8"/>
        <v>3.4087098080517908E-2</v>
      </c>
      <c r="J19" s="33">
        <v>1.47819428851312E-2</v>
      </c>
      <c r="K19" s="2">
        <f t="shared" ref="K19:K20" si="17">LOG10(K6)-$A19</f>
        <v>9.8185233535812433E-3</v>
      </c>
      <c r="L19" s="2">
        <f t="shared" si="8"/>
        <v>2.3575607402267051E-2</v>
      </c>
      <c r="M19" s="2">
        <f t="shared" ref="M19:N19" si="18">LOG10(M6)-$A19</f>
        <v>4.4386331589796102E-2</v>
      </c>
      <c r="N19" s="2">
        <f t="shared" si="18"/>
        <v>0.11562224952162015</v>
      </c>
      <c r="O19" s="21">
        <f t="shared" si="11"/>
        <v>-2.6610742273093901E-2</v>
      </c>
      <c r="P19" s="2">
        <v>9.764887850971915E-2</v>
      </c>
      <c r="Q19" s="2">
        <f t="shared" si="12"/>
        <v>2.6467701210325822E-2</v>
      </c>
      <c r="R19" s="2">
        <f t="shared" si="12"/>
        <v>8.8375334380757842E-2</v>
      </c>
    </row>
    <row r="20" spans="1:18">
      <c r="A20" s="7">
        <v>1.4284699409124848</v>
      </c>
      <c r="B20">
        <v>6</v>
      </c>
      <c r="C20" s="2">
        <f t="shared" si="7"/>
        <v>3.3928056986471278E-2</v>
      </c>
      <c r="D20" s="21">
        <f t="shared" si="13"/>
        <v>7.6680037407421242E-2</v>
      </c>
      <c r="E20" s="2">
        <f t="shared" si="13"/>
        <v>7.6680037407421242E-2</v>
      </c>
      <c r="F20" s="2">
        <f t="shared" si="13"/>
        <v>2.8938232465025582E-3</v>
      </c>
      <c r="G20" s="21"/>
      <c r="H20" s="2">
        <f t="shared" si="14"/>
        <v>2.6374919096025407E-2</v>
      </c>
      <c r="I20" s="2">
        <f t="shared" si="8"/>
        <v>3.3928056986471278E-2</v>
      </c>
      <c r="J20" s="33">
        <v>2.63749190960254E-2</v>
      </c>
      <c r="K20" s="2">
        <f t="shared" si="17"/>
        <v>4.8651313807177576E-2</v>
      </c>
      <c r="L20" s="2">
        <f t="shared" si="8"/>
        <v>4.7616046375572374E-2</v>
      </c>
      <c r="M20" s="2">
        <f t="shared" ref="M20:N20" si="19">LOG10(M7)-$A20</f>
        <v>5.9654614862976185E-2</v>
      </c>
      <c r="N20" s="2">
        <f t="shared" si="19"/>
        <v>0.13973178315451018</v>
      </c>
      <c r="O20" s="21">
        <f t="shared" si="11"/>
        <v>-1.853681758119019E-2</v>
      </c>
      <c r="P20" s="2">
        <v>8.4081051991725886E-2</v>
      </c>
      <c r="Q20" s="2">
        <f t="shared" si="12"/>
        <v>2.7194674327502888E-2</v>
      </c>
      <c r="R20" s="2">
        <f t="shared" si="12"/>
        <v>7.3810828781800231E-2</v>
      </c>
    </row>
    <row r="21" spans="1:18">
      <c r="A21" s="7">
        <v>1.5882910298599251</v>
      </c>
      <c r="B21">
        <v>10</v>
      </c>
      <c r="C21" s="2">
        <f t="shared" si="7"/>
        <v>2.9757066852167613E-2</v>
      </c>
      <c r="D21" s="21"/>
      <c r="E21" s="2">
        <f t="shared" si="13"/>
        <v>8.5650968774162672E-2</v>
      </c>
      <c r="F21" s="2">
        <f t="shared" si="13"/>
        <v>3.4958260537975461E-2</v>
      </c>
      <c r="G21" s="21">
        <f>LOG10(G8)-$A21</f>
        <v>7.9161923030028891E-2</v>
      </c>
      <c r="H21" s="2"/>
      <c r="I21" s="2">
        <f t="shared" si="8"/>
        <v>5.5161646626262328E-2</v>
      </c>
      <c r="J21" s="33">
        <v>2.4492826859810399E-2</v>
      </c>
      <c r="K21" s="2"/>
      <c r="L21" s="2">
        <f t="shared" si="8"/>
        <v>5.6803593693239174E-2</v>
      </c>
      <c r="M21" s="2">
        <f t="shared" ref="M21:N21" si="20">LOG10(M8)-$A21</f>
        <v>6.256142351117866E-2</v>
      </c>
      <c r="N21" s="2">
        <f t="shared" si="20"/>
        <v>0.15207165963431879</v>
      </c>
      <c r="O21" s="21">
        <f t="shared" si="11"/>
        <v>-1.4259762132206255E-2</v>
      </c>
      <c r="P21" s="2">
        <v>0.10675262896136939</v>
      </c>
      <c r="Q21" s="2">
        <f t="shared" si="12"/>
        <v>2.4329833995482719E-2</v>
      </c>
      <c r="R21" s="2">
        <f t="shared" si="12"/>
        <v>7.4196969888828956E-2</v>
      </c>
    </row>
    <row r="22" spans="1:18">
      <c r="A22" s="7">
        <v>1.5857718008670618</v>
      </c>
      <c r="B22">
        <v>11</v>
      </c>
      <c r="C22" s="2">
        <f t="shared" si="7"/>
        <v>1.6288190460900465E-2</v>
      </c>
      <c r="D22" s="21"/>
      <c r="E22" s="2">
        <f t="shared" si="13"/>
        <v>7.9809190150891274E-2</v>
      </c>
      <c r="F22" s="2">
        <f t="shared" si="13"/>
        <v>2.7012055852673633E-2</v>
      </c>
      <c r="G22" s="21">
        <f>LOG10(G9)-$A22</f>
        <v>6.7440712908281908E-2</v>
      </c>
      <c r="H22" s="2"/>
      <c r="I22" s="2">
        <f t="shared" si="8"/>
        <v>5.7680875619125604E-2</v>
      </c>
      <c r="J22" s="33">
        <v>2.7012055852673598E-2</v>
      </c>
      <c r="K22" s="2"/>
      <c r="L22" s="2">
        <f t="shared" si="8"/>
        <v>5.0381636877626201E-2</v>
      </c>
      <c r="M22" s="2">
        <f t="shared" ref="M22:N22" si="21">LOG10(M9)-$A22</f>
        <v>5.8352378624036527E-2</v>
      </c>
      <c r="N22" s="2">
        <f t="shared" si="21"/>
        <v>0.12179837523087444</v>
      </c>
      <c r="O22" s="21">
        <f t="shared" si="11"/>
        <v>-2.9469300099774554E-2</v>
      </c>
      <c r="P22" s="2">
        <v>9.896138345994987E-2</v>
      </c>
      <c r="Q22" s="2">
        <f t="shared" si="12"/>
        <v>1.9781863436683089E-2</v>
      </c>
      <c r="R22" s="2">
        <f t="shared" si="12"/>
        <v>7.3329077658126129E-2</v>
      </c>
    </row>
    <row r="23" spans="1:18">
      <c r="A23" s="7">
        <v>1.4710386699273239</v>
      </c>
      <c r="B23">
        <v>12</v>
      </c>
      <c r="C23" s="2">
        <f t="shared" si="7"/>
        <v>2.7271883862276525E-2</v>
      </c>
      <c r="D23" s="21"/>
      <c r="E23" s="2">
        <f t="shared" si="13"/>
        <v>7.3029374422951765E-2</v>
      </c>
      <c r="F23" s="2">
        <f t="shared" si="13"/>
        <v>6.0825847923384746E-3</v>
      </c>
      <c r="G23" s="21">
        <f>LOG10(G10)-$A23</f>
        <v>2.0323023906948734E-2</v>
      </c>
      <c r="H23" s="2"/>
      <c r="I23" s="2">
        <f t="shared" si="8"/>
        <v>6.0825847923384746E-3</v>
      </c>
      <c r="J23" s="33">
        <v>3.4111308392582099E-2</v>
      </c>
      <c r="K23" s="2"/>
      <c r="L23" s="2">
        <f t="shared" si="8"/>
        <v>3.4789363927512307E-2</v>
      </c>
      <c r="M23" s="2">
        <f t="shared" ref="M23:N23" si="22">LOG10(M10)-$A23</f>
        <v>5.1112688032174169E-2</v>
      </c>
      <c r="N23" s="2">
        <f t="shared" si="22"/>
        <v>0.10299259780039494</v>
      </c>
      <c r="O23" s="21">
        <f t="shared" si="11"/>
        <v>-3.9674905768336544E-2</v>
      </c>
      <c r="P23" s="2">
        <v>8.5113007958814046E-2</v>
      </c>
      <c r="Q23" s="2">
        <f t="shared" si="12"/>
        <v>-7.1456809414165434E-3</v>
      </c>
      <c r="R23" s="2">
        <f t="shared" si="12"/>
        <v>6.4662241042532154E-2</v>
      </c>
    </row>
    <row r="24" spans="1:18">
      <c r="A24" s="7">
        <v>1.38232763007427</v>
      </c>
      <c r="B24">
        <v>13</v>
      </c>
      <c r="C24" s="2">
        <f t="shared" si="7"/>
        <v>1.5612378597767762E-2</v>
      </c>
      <c r="D24" s="21"/>
      <c r="E24" s="2">
        <f t="shared" si="13"/>
        <v>7.2517229934240257E-2</v>
      </c>
      <c r="F24" s="2">
        <f t="shared" si="13"/>
        <v>1.5612378597767762E-2</v>
      </c>
      <c r="G24" s="21">
        <f>LOG10(G11)-$A24</f>
        <v>-2.1163883626640345E-3</v>
      </c>
      <c r="H24" s="2"/>
      <c r="I24" s="2">
        <f t="shared" si="8"/>
        <v>-2.1163883626640345E-3</v>
      </c>
      <c r="J24" s="33">
        <v>2.4212550359685302E-2</v>
      </c>
      <c r="K24" s="2"/>
      <c r="L24" s="2">
        <f t="shared" si="8"/>
        <v>2.4212550359685281E-2</v>
      </c>
      <c r="M24" s="2">
        <f t="shared" ref="M24:N24" si="23">LOG10(M11)-$A24</f>
        <v>3.9502029963689234E-2</v>
      </c>
      <c r="N24" s="2">
        <f t="shared" si="23"/>
        <v>9.4793624645392427E-2</v>
      </c>
      <c r="O24" s="21">
        <f t="shared" si="11"/>
        <v>-3.9904949252063782E-2</v>
      </c>
      <c r="P24" s="2">
        <v>0.10481074540291657</v>
      </c>
      <c r="Q24" s="2">
        <f t="shared" si="12"/>
        <v>-2.1163883626640345E-3</v>
      </c>
      <c r="R24" s="2">
        <f t="shared" si="12"/>
        <v>6.8086452409241494E-2</v>
      </c>
    </row>
    <row r="25" spans="1:18">
      <c r="A25" s="7">
        <v>1.4119678378310929</v>
      </c>
      <c r="B25">
        <v>14</v>
      </c>
      <c r="C25" s="2">
        <f t="shared" si="7"/>
        <v>2.7364855999169713E-2</v>
      </c>
      <c r="D25" s="21"/>
      <c r="E25" s="2">
        <f t="shared" si="13"/>
        <v>5.0430160067863161E-2</v>
      </c>
      <c r="F25" s="2">
        <f t="shared" si="13"/>
        <v>1.1278036105714984E-2</v>
      </c>
      <c r="G25" s="21">
        <f>LOG10(G12)-$A25</f>
        <v>1.1278036105714984E-2</v>
      </c>
      <c r="H25" s="2"/>
      <c r="I25" s="2">
        <f t="shared" si="8"/>
        <v>1.9395926327894442E-2</v>
      </c>
      <c r="J25" s="33">
        <v>2.7364855999169699E-2</v>
      </c>
      <c r="K25" s="2"/>
      <c r="L25" s="2">
        <f t="shared" si="8"/>
        <v>2.9203420204600095E-2</v>
      </c>
      <c r="M25" s="2">
        <f t="shared" ref="M25:N25" si="24">LOG10(M12)-$A25</f>
        <v>4.5043890453916768E-2</v>
      </c>
      <c r="N25" s="2">
        <f t="shared" si="24"/>
        <v>9.3182140488813126E-2</v>
      </c>
      <c r="O25" s="21">
        <f t="shared" si="11"/>
        <v>-3.5390880774580857E-2</v>
      </c>
      <c r="P25" s="2">
        <v>9.2842715319598756E-2</v>
      </c>
      <c r="Q25" s="2">
        <f t="shared" si="12"/>
        <v>8.7493856905147549E-3</v>
      </c>
      <c r="R25" s="2">
        <f t="shared" si="12"/>
        <v>6.8860077926116592E-2</v>
      </c>
    </row>
    <row r="26" spans="1:18">
      <c r="A26" s="7">
        <v>1.5308177225751811</v>
      </c>
      <c r="B26">
        <v>7</v>
      </c>
      <c r="C26" s="2">
        <f t="shared" si="7"/>
        <v>2.548477819210615E-2</v>
      </c>
      <c r="D26" s="21">
        <f t="shared" ref="D26:D27" si="25">LOG10(D13)-$A26</f>
        <v>8.1966134144554337E-2</v>
      </c>
      <c r="E26" s="2">
        <f t="shared" si="13"/>
        <v>7.1242268752781168E-2</v>
      </c>
      <c r="F26" s="2">
        <f t="shared" si="13"/>
        <v>7.0013724980930725E-3</v>
      </c>
      <c r="G26" s="21"/>
      <c r="H26" s="2">
        <f t="shared" ref="H26:H27" si="26">LOG10(H13)-$A26</f>
        <v>1.9410630479912871E-2</v>
      </c>
      <c r="I26" s="2">
        <f t="shared" si="8"/>
        <v>3.7384001491813867E-2</v>
      </c>
      <c r="J26" s="33">
        <v>3.7384001491813902E-2</v>
      </c>
      <c r="K26" s="2">
        <f t="shared" ref="K26:K27" si="27">LOG10(K13)-$A26</f>
        <v>4.8965874041628998E-2</v>
      </c>
      <c r="L26" s="2">
        <f t="shared" si="8"/>
        <v>3.654478484052337E-2</v>
      </c>
      <c r="M26" s="2">
        <f t="shared" ref="M26:N26" si="28">LOG10(M13)-$A26</f>
        <v>5.5891860015534256E-2</v>
      </c>
      <c r="N26" s="2">
        <f t="shared" si="28"/>
        <v>0.12239479120016261</v>
      </c>
      <c r="O26" s="21">
        <f t="shared" si="11"/>
        <v>6.6119446707402219E-4</v>
      </c>
      <c r="P26" s="2">
        <v>9.8446213443193153E-2</v>
      </c>
      <c r="Q26" s="2">
        <f t="shared" si="12"/>
        <v>3.7564543785789217E-2</v>
      </c>
      <c r="R26" s="2">
        <f t="shared" si="12"/>
        <v>9.705997200479044E-2</v>
      </c>
    </row>
    <row r="27" spans="1:18">
      <c r="A27" s="7">
        <v>1.0924544364730981</v>
      </c>
      <c r="B27">
        <v>8</v>
      </c>
      <c r="C27" s="2">
        <f t="shared" si="7"/>
        <v>8.3636822582583203E-2</v>
      </c>
      <c r="D27" s="21">
        <f t="shared" si="25"/>
        <v>9.7877261697193241E-2</v>
      </c>
      <c r="E27" s="2">
        <f t="shared" si="13"/>
        <v>0.12502950774080812</v>
      </c>
      <c r="F27" s="2">
        <f t="shared" si="13"/>
        <v>2.1488915833738576E-2</v>
      </c>
      <c r="G27" s="21"/>
      <c r="H27" s="2">
        <f t="shared" si="26"/>
        <v>5.367359920513981E-2</v>
      </c>
      <c r="I27" s="2">
        <f t="shared" si="8"/>
        <v>3.7879332021907963E-2</v>
      </c>
      <c r="J27" s="33">
        <v>2.14889158337386E-2</v>
      </c>
      <c r="K27" s="2">
        <f t="shared" si="27"/>
        <v>2.1488915833738576E-2</v>
      </c>
      <c r="L27" s="2">
        <f t="shared" si="8"/>
        <v>4.9219257778889913E-2</v>
      </c>
      <c r="M27" s="2">
        <f t="shared" ref="M27:N27" si="29">LOG10(M14)-$A27</f>
        <v>8.1160257032520056E-2</v>
      </c>
      <c r="N27" s="2">
        <f t="shared" si="29"/>
        <v>0.18629916447973072</v>
      </c>
      <c r="O27" s="21">
        <f t="shared" si="11"/>
        <v>-1.3273190425473258E-2</v>
      </c>
      <c r="P27" s="2">
        <v>0.11552596699606443</v>
      </c>
      <c r="Q27" s="2">
        <f t="shared" si="12"/>
        <v>1.3448597244425819E-2</v>
      </c>
      <c r="R27" s="2">
        <f t="shared" si="12"/>
        <v>8.6214245470393802E-2</v>
      </c>
    </row>
    <row r="28" spans="1:18">
      <c r="B28" s="1"/>
      <c r="C28" s="1"/>
    </row>
    <row r="29" spans="1:18">
      <c r="C29" s="3"/>
      <c r="E29" s="2"/>
      <c r="F29" s="2"/>
      <c r="G29" s="2"/>
      <c r="H29" s="2"/>
    </row>
    <row r="30" spans="1:18">
      <c r="C30" s="3"/>
      <c r="E30" s="2"/>
      <c r="F30" s="2"/>
      <c r="G30" s="2"/>
      <c r="H30" s="2"/>
    </row>
    <row r="31" spans="1:18">
      <c r="C31" s="3"/>
      <c r="E31" s="2"/>
      <c r="F31" s="2"/>
      <c r="G31" s="2"/>
      <c r="H31" s="2"/>
    </row>
    <row r="32" spans="1:18">
      <c r="C32" s="3"/>
      <c r="E32" s="2"/>
      <c r="F32" s="2"/>
      <c r="G32" s="2"/>
      <c r="H32" s="2"/>
    </row>
    <row r="33" spans="3:8">
      <c r="C33" s="3"/>
      <c r="E33" s="2"/>
      <c r="F33" s="2"/>
      <c r="G33" s="2"/>
      <c r="H33" s="2"/>
    </row>
    <row r="34" spans="3:8">
      <c r="C34" s="3"/>
      <c r="E34" s="2"/>
      <c r="F34" s="2"/>
      <c r="G34" s="2"/>
      <c r="H34" s="2"/>
    </row>
    <row r="35" spans="3:8">
      <c r="C35" s="3"/>
      <c r="E35" s="2"/>
      <c r="F35" s="2"/>
      <c r="G35" s="2"/>
      <c r="H35" s="2"/>
    </row>
    <row r="36" spans="3:8">
      <c r="C36" s="3"/>
      <c r="E36" s="2"/>
      <c r="F36" s="2"/>
      <c r="G36" s="2"/>
      <c r="H36" s="2"/>
    </row>
    <row r="37" spans="3:8">
      <c r="C37" s="3"/>
      <c r="E37" s="2"/>
      <c r="F37" s="2"/>
      <c r="G37" s="2"/>
      <c r="H37" s="2"/>
    </row>
    <row r="38" spans="3:8">
      <c r="C38" s="3"/>
      <c r="E38" s="2"/>
      <c r="F38" s="2"/>
      <c r="G38" s="2"/>
      <c r="H38" s="2"/>
    </row>
    <row r="39" spans="3:8">
      <c r="C39" s="3"/>
      <c r="E39" s="2"/>
      <c r="F39" s="2"/>
      <c r="G39" s="2"/>
      <c r="H39" s="2"/>
    </row>
    <row r="40" spans="3:8">
      <c r="C40" s="3"/>
      <c r="E40" s="2"/>
      <c r="F40" s="2"/>
      <c r="G40" s="2"/>
      <c r="H40" s="2"/>
    </row>
  </sheetData>
  <phoneticPr fontId="1" type="noConversion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1999-08-05T13:38:31Z</dcterms:created>
  <dcterms:modified xsi:type="dcterms:W3CDTF">2017-07-19T07:44:25Z</dcterms:modified>
</cp:coreProperties>
</file>