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400" yWindow="3540" windowWidth="22940" windowHeight="17180" tabRatio="427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<sst xmlns="http://schemas.openxmlformats.org/spreadsheetml/2006/main" count="22" uniqueCount="14">
  <si>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n=23-30</t>
  </si>
  <si>
    <t>Maximal length</t>
  </si>
  <si>
    <t>Minimal width</t>
  </si>
  <si>
    <t>DAP proximal</t>
  </si>
  <si>
    <t>E.h.onager</t>
  </si>
  <si>
    <t xml:space="preserve">DAP distal articular </t>
  </si>
  <si>
    <t>4'</t>
  </si>
  <si>
    <t>DAP diaphysis</t>
  </si>
  <si>
    <t>DT distal articular</t>
  </si>
  <si>
    <t>DT proximal art</t>
  </si>
  <si>
    <t>min</t>
  </si>
  <si>
    <t>max</t>
  </si>
  <si>
    <t>n=25-27</t>
  </si>
  <si>
    <t>E. cf. pseud.</t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</si>
</sst>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  <numFmt numFmtId="173" formatCode="0.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9"/>
      <color indexed="12"/>
      <name val="Geneva"/>
      <family val="0"/>
    </font>
    <font>
      <sz val="10"/>
      <name val="Geneva"/>
      <family val="0"/>
    </font>
    <font>
      <sz val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 vertical="top"/>
    </xf>
    <xf numFmtId="0" fontId="0" fillId="0" borderId="0" xfId="0" applyFont="1" applyFill="1" applyAlignment="1">
      <alignment/>
    </xf>
    <xf numFmtId="0" fontId="7" fillId="2" borderId="0" xfId="0" applyFont="1" applyFill="1" applyAlignment="1">
      <alignment/>
    </xf>
    <xf numFmtId="172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Nat Trap Radius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525"/>
          <c:w val="0.716"/>
          <c:h val="0.8395"/>
        </c:manualLayout>
      </c:layout>
      <c:lineChart>
        <c:grouping val="standard"/>
        <c:varyColors val="0"/>
        <c:ser>
          <c:idx val="1"/>
          <c:order val="0"/>
          <c:tx>
            <c:strRef>
              <c:f>Feuil1!$D$11</c:f>
              <c:strCache>
                <c:ptCount val="1"/>
                <c:pt idx="0">
                  <c:v>E. cf. pseud.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Feuil1!$D$12:$D$18</c:f>
              <c:numCache/>
            </c:numRef>
          </c:val>
          <c:smooth val="0"/>
        </c:ser>
        <c:ser>
          <c:idx val="3"/>
          <c:order val="1"/>
          <c:tx>
            <c:strRef>
              <c:f>Feuil1!$E$11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Feuil1!$E$12:$E$18</c:f>
              <c:numCache/>
            </c:numRef>
          </c:val>
          <c:smooth val="0"/>
        </c:ser>
        <c:ser>
          <c:idx val="5"/>
          <c:order val="2"/>
          <c:tx>
            <c:strRef>
              <c:f>Feuil1!$F$11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Feuil1!$F$12:$F$18</c:f>
              <c:numCache/>
            </c:numRef>
          </c:val>
          <c:smooth val="0"/>
        </c:ser>
        <c:ser>
          <c:idx val="0"/>
          <c:order val="3"/>
          <c:tx>
            <c:strRef>
              <c:f>Feuil1!$G$11</c:f>
              <c:strCache>
                <c:ptCount val="1"/>
                <c:pt idx="0">
                  <c:v>32802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Feuil1!$G$12:$G$18</c:f>
              <c:numCache/>
            </c:numRef>
          </c:val>
          <c:smooth val="0"/>
        </c:ser>
        <c:ser>
          <c:idx val="2"/>
          <c:order val="4"/>
          <c:tx>
            <c:strRef>
              <c:f>Feuil1!$H$11</c:f>
              <c:strCache>
                <c:ptCount val="1"/>
                <c:pt idx="0">
                  <c:v>38354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Feuil1!$H$12:$H$18</c:f>
              <c:numCache/>
            </c:numRef>
          </c:val>
          <c:smooth val="0"/>
        </c:ser>
        <c:ser>
          <c:idx val="4"/>
          <c:order val="5"/>
          <c:tx>
            <c:strRef>
              <c:f>Feuil1!$I$11</c:f>
              <c:strCache>
                <c:ptCount val="1"/>
                <c:pt idx="0">
                  <c:v>39195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Feuil1!$C$12:$C$18</c:f>
              <c:strCache/>
            </c:strRef>
          </c:cat>
          <c:val>
            <c:numRef>
              <c:f>Feuil1!$I$12:$I$18</c:f>
              <c:numCache/>
            </c:numRef>
          </c:val>
          <c:smooth val="0"/>
        </c:ser>
        <c:ser>
          <c:idx val="6"/>
          <c:order val="6"/>
          <c:tx>
            <c:strRef>
              <c:f>Feuil1!$J$11</c:f>
              <c:strCache>
                <c:ptCount val="1"/>
                <c:pt idx="0">
                  <c:v>46686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Feuil1!$J$12:$J$18</c:f>
              <c:numCache/>
            </c:numRef>
          </c:val>
          <c:smooth val="0"/>
        </c:ser>
        <c:ser>
          <c:idx val="7"/>
          <c:order val="7"/>
          <c:tx>
            <c:strRef>
              <c:f>Feuil1!$K$11</c:f>
              <c:strCache>
                <c:ptCount val="1"/>
                <c:pt idx="0">
                  <c:v>42438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Feuil1!$K$12:$K$18</c:f>
              <c:numCache/>
            </c:numRef>
          </c:val>
          <c:smooth val="0"/>
        </c:ser>
        <c:ser>
          <c:idx val="8"/>
          <c:order val="8"/>
          <c:tx>
            <c:strRef>
              <c:f>Feuil1!$L$11</c:f>
              <c:strCache>
                <c:ptCount val="1"/>
                <c:pt idx="0">
                  <c:v>47518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Feuil1!$C$12:$C$18</c:f>
              <c:strCache/>
            </c:strRef>
          </c:cat>
          <c:val>
            <c:numRef>
              <c:f>Feuil1!$L$12:$L$18</c:f>
              <c:numCache/>
            </c:numRef>
          </c:val>
          <c:smooth val="0"/>
        </c:ser>
        <c:marker val="1"/>
        <c:axId val="40694056"/>
        <c:axId val="30702185"/>
      </c:lineChart>
      <c:catAx>
        <c:axId val="406940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0702185"/>
        <c:crosses val="autoZero"/>
        <c:auto val="1"/>
        <c:lblOffset val="100"/>
        <c:noMultiLvlLbl val="0"/>
      </c:catAx>
      <c:valAx>
        <c:axId val="30702185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94056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20</xdr:row>
      <xdr:rowOff>38100</xdr:rowOff>
    </xdr:from>
    <xdr:to>
      <xdr:col>9</xdr:col>
      <xdr:colOff>342900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952500" y="3257550"/>
        <a:ext cx="58483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D3" sqref="D3"/>
    </sheetView>
  </sheetViews>
  <sheetFormatPr defaultColWidth="11.00390625" defaultRowHeight="12"/>
  <cols>
    <col min="2" max="2" width="16.625" style="0" customWidth="1"/>
    <col min="3" max="3" width="5.125" style="5" customWidth="1"/>
    <col min="4" max="4" width="9.00390625" style="0" customWidth="1"/>
    <col min="5" max="5" width="7.00390625" style="0" customWidth="1"/>
    <col min="6" max="6" width="10.375" style="0" customWidth="1"/>
    <col min="7" max="7" width="8.125" style="0" customWidth="1"/>
    <col min="8" max="8" width="8.875" style="0" customWidth="1"/>
    <col min="9" max="9" width="8.625" style="0" customWidth="1"/>
    <col min="10" max="10" width="9.00390625" style="0" customWidth="1"/>
    <col min="11" max="12" width="9.875" style="0" customWidth="1"/>
    <col min="14" max="14" width="10.875" style="5" customWidth="1"/>
  </cols>
  <sheetData>
    <row r="1" spans="9:14" ht="12.75">
      <c r="I1" s="7"/>
      <c r="N1"/>
    </row>
    <row r="2" spans="1:12" s="2" customFormat="1" ht="12.75">
      <c r="A2" s="2" t="s">
        <v>4</v>
      </c>
      <c r="D2" s="1" t="s">
        <v>12</v>
      </c>
      <c r="E2" s="1"/>
      <c r="F2" s="1"/>
      <c r="G2"/>
      <c r="H2"/>
      <c r="I2"/>
      <c r="J2"/>
      <c r="K2"/>
      <c r="L2"/>
    </row>
    <row r="3" spans="1:17" s="2" customFormat="1" ht="12.75">
      <c r="A3" s="2" t="s">
        <v>0</v>
      </c>
      <c r="D3" s="2" t="s">
        <v>13</v>
      </c>
      <c r="E3" s="2" t="s">
        <v>10</v>
      </c>
      <c r="F3" s="2" t="s">
        <v>11</v>
      </c>
      <c r="G3" s="2">
        <v>32802</v>
      </c>
      <c r="H3" s="2">
        <v>38354</v>
      </c>
      <c r="I3" s="2">
        <v>39195</v>
      </c>
      <c r="J3" s="2">
        <v>46686</v>
      </c>
      <c r="K3" s="2">
        <v>42438</v>
      </c>
      <c r="L3" s="2">
        <v>47518</v>
      </c>
      <c r="M3"/>
      <c r="N3"/>
      <c r="O3"/>
      <c r="P3"/>
      <c r="Q3"/>
    </row>
    <row r="4" spans="1:14" ht="12.75">
      <c r="A4">
        <v>295.1</v>
      </c>
      <c r="B4" s="1" t="s">
        <v>1</v>
      </c>
      <c r="C4" s="6">
        <v>1</v>
      </c>
      <c r="D4" s="4">
        <v>311.65384615384613</v>
      </c>
      <c r="E4">
        <v>300</v>
      </c>
      <c r="F4">
        <v>325.5</v>
      </c>
      <c r="H4">
        <v>296.5</v>
      </c>
      <c r="I4">
        <v>296</v>
      </c>
      <c r="J4">
        <v>302</v>
      </c>
      <c r="K4">
        <v>325</v>
      </c>
      <c r="L4">
        <v>323</v>
      </c>
      <c r="N4"/>
    </row>
    <row r="5" spans="1:14" ht="12.75">
      <c r="A5">
        <v>32.3</v>
      </c>
      <c r="B5" s="1" t="s">
        <v>2</v>
      </c>
      <c r="C5" s="6">
        <v>3</v>
      </c>
      <c r="D5" s="4">
        <v>37.31111111111111</v>
      </c>
      <c r="E5">
        <v>35.8</v>
      </c>
      <c r="F5">
        <v>39.8</v>
      </c>
      <c r="G5">
        <v>33</v>
      </c>
      <c r="H5">
        <v>34.5</v>
      </c>
      <c r="I5" s="8">
        <v>34</v>
      </c>
      <c r="J5">
        <v>33.6</v>
      </c>
      <c r="K5">
        <v>41</v>
      </c>
      <c r="L5">
        <v>41.7</v>
      </c>
      <c r="N5"/>
    </row>
    <row r="6" spans="1:14" ht="12.75">
      <c r="A6">
        <v>22.7</v>
      </c>
      <c r="B6" s="1" t="s">
        <v>7</v>
      </c>
      <c r="C6" s="6" t="s">
        <v>6</v>
      </c>
      <c r="D6" s="4">
        <v>23.33888888888889</v>
      </c>
      <c r="E6">
        <v>21</v>
      </c>
      <c r="F6">
        <v>25.5</v>
      </c>
      <c r="G6">
        <v>22</v>
      </c>
      <c r="H6">
        <v>21.5</v>
      </c>
      <c r="I6">
        <v>22</v>
      </c>
      <c r="J6">
        <v>23</v>
      </c>
      <c r="K6">
        <v>26</v>
      </c>
      <c r="L6">
        <v>25.8</v>
      </c>
      <c r="N6"/>
    </row>
    <row r="7" spans="1:14" ht="12.75">
      <c r="A7" s="9">
        <v>61.5</v>
      </c>
      <c r="B7" s="1" t="s">
        <v>9</v>
      </c>
      <c r="C7" s="6">
        <v>5</v>
      </c>
      <c r="D7" s="4">
        <v>70.04807692307692</v>
      </c>
      <c r="E7">
        <v>65</v>
      </c>
      <c r="F7">
        <v>74.5</v>
      </c>
      <c r="G7">
        <v>67</v>
      </c>
      <c r="J7">
        <v>67</v>
      </c>
      <c r="K7">
        <v>82.5</v>
      </c>
      <c r="L7">
        <v>77</v>
      </c>
      <c r="N7"/>
    </row>
    <row r="8" spans="1:14" ht="12.75">
      <c r="A8">
        <v>32.5</v>
      </c>
      <c r="B8" s="1" t="s">
        <v>3</v>
      </c>
      <c r="C8" s="6">
        <v>6</v>
      </c>
      <c r="D8" s="4">
        <v>34.136</v>
      </c>
      <c r="E8">
        <v>30</v>
      </c>
      <c r="F8">
        <v>36.7</v>
      </c>
      <c r="G8">
        <v>32.5</v>
      </c>
      <c r="H8">
        <v>33</v>
      </c>
      <c r="I8">
        <v>32.5</v>
      </c>
      <c r="J8">
        <v>32.6</v>
      </c>
      <c r="K8">
        <v>40</v>
      </c>
      <c r="L8">
        <v>39.5</v>
      </c>
      <c r="N8"/>
    </row>
    <row r="9" spans="1:14" ht="12.75">
      <c r="A9">
        <v>51.5</v>
      </c>
      <c r="B9" s="1" t="s">
        <v>8</v>
      </c>
      <c r="C9" s="5">
        <v>8</v>
      </c>
      <c r="D9" s="4">
        <v>56.46</v>
      </c>
      <c r="E9">
        <v>52</v>
      </c>
      <c r="F9">
        <v>63</v>
      </c>
      <c r="H9">
        <v>54.5</v>
      </c>
      <c r="J9">
        <v>55</v>
      </c>
      <c r="K9">
        <v>63</v>
      </c>
      <c r="L9">
        <v>63</v>
      </c>
      <c r="N9"/>
    </row>
    <row r="10" spans="1:14" ht="12.75">
      <c r="A10">
        <v>31</v>
      </c>
      <c r="B10" s="1" t="s">
        <v>5</v>
      </c>
      <c r="C10" s="6">
        <v>9</v>
      </c>
      <c r="D10" s="4">
        <v>32.901923076923076</v>
      </c>
      <c r="E10">
        <v>29</v>
      </c>
      <c r="F10">
        <v>39.5</v>
      </c>
      <c r="H10">
        <v>30.5</v>
      </c>
      <c r="I10">
        <v>29</v>
      </c>
      <c r="J10">
        <v>31.9</v>
      </c>
      <c r="K10">
        <v>37.5</v>
      </c>
      <c r="L10">
        <v>39.3</v>
      </c>
      <c r="N10"/>
    </row>
    <row r="11" spans="4:16" s="2" customFormat="1" ht="12.75">
      <c r="D11" s="2" t="str">
        <f aca="true" t="shared" si="0" ref="D11:L11">D3</f>
        <v>E. cf. pseud.</v>
      </c>
      <c r="E11" s="2" t="str">
        <f>E3</f>
        <v>min</v>
      </c>
      <c r="F11" s="2" t="str">
        <f>F3</f>
        <v>max</v>
      </c>
      <c r="G11" s="2">
        <f t="shared" si="0"/>
        <v>32802</v>
      </c>
      <c r="H11" s="2">
        <f t="shared" si="0"/>
        <v>38354</v>
      </c>
      <c r="I11" s="2">
        <f t="shared" si="0"/>
        <v>39195</v>
      </c>
      <c r="J11" s="2">
        <f t="shared" si="0"/>
        <v>46686</v>
      </c>
      <c r="K11" s="2">
        <f t="shared" si="0"/>
        <v>42438</v>
      </c>
      <c r="L11" s="2">
        <f t="shared" si="0"/>
        <v>47518</v>
      </c>
      <c r="M11"/>
      <c r="N11"/>
      <c r="O11"/>
      <c r="P11"/>
    </row>
    <row r="12" spans="1:17" ht="12.75">
      <c r="A12" s="3">
        <f aca="true" t="shared" si="1" ref="A12:A18">LOG10(A4)</f>
        <v>2.4699692094999595</v>
      </c>
      <c r="B12" s="1" t="s">
        <v>1</v>
      </c>
      <c r="C12" s="6">
        <v>1</v>
      </c>
      <c r="D12" s="3">
        <f aca="true" t="shared" si="2" ref="D12:F18">LOG10(D4)-$A12</f>
        <v>0.02370328143633582</v>
      </c>
      <c r="E12" s="3">
        <f t="shared" si="2"/>
        <v>0.00715204521970314</v>
      </c>
      <c r="F12" s="3">
        <f t="shared" si="2"/>
        <v>0.04258178340425145</v>
      </c>
      <c r="G12" s="3"/>
      <c r="H12" s="3">
        <f aca="true" t="shared" si="3" ref="H12:L18">LOG10(H4)-$A12</f>
        <v>0.0020554882003218644</v>
      </c>
      <c r="I12" s="3">
        <f t="shared" si="3"/>
        <v>0.0013225015589792832</v>
      </c>
      <c r="J12" s="3">
        <f t="shared" si="3"/>
        <v>0.010037733457191056</v>
      </c>
      <c r="K12" s="3">
        <f t="shared" si="3"/>
        <v>0.041914151478914974</v>
      </c>
      <c r="L12" s="3">
        <f t="shared" si="3"/>
        <v>0.03923331283114351</v>
      </c>
      <c r="N12"/>
      <c r="Q12" s="3"/>
    </row>
    <row r="13" spans="1:17" ht="12.75">
      <c r="A13" s="3">
        <f t="shared" si="1"/>
        <v>1.5092025223311027</v>
      </c>
      <c r="B13" s="1" t="s">
        <v>2</v>
      </c>
      <c r="C13" s="6">
        <v>3</v>
      </c>
      <c r="D13" s="3">
        <f t="shared" si="2"/>
        <v>0.06263566003160226</v>
      </c>
      <c r="E13" s="3">
        <f t="shared" si="2"/>
        <v>0.044680504312771596</v>
      </c>
      <c r="F13" s="3">
        <f t="shared" si="2"/>
        <v>0.0906805497425851</v>
      </c>
      <c r="G13" s="3">
        <f>LOG10(G5)-$A13</f>
        <v>0.009311417546784773</v>
      </c>
      <c r="H13" s="3">
        <f t="shared" si="3"/>
        <v>0.028616572742171442</v>
      </c>
      <c r="I13" s="3">
        <f t="shared" si="3"/>
        <v>0.022276394711152392</v>
      </c>
      <c r="J13" s="3">
        <f t="shared" si="3"/>
        <v>0.01713675505874135</v>
      </c>
      <c r="K13" s="3">
        <f t="shared" si="3"/>
        <v>0.1035813343886327</v>
      </c>
      <c r="L13" s="3">
        <f t="shared" si="3"/>
        <v>0.11093353264265482</v>
      </c>
      <c r="N13"/>
      <c r="Q13" s="3"/>
    </row>
    <row r="14" spans="1:17" ht="12.75">
      <c r="A14" s="3">
        <f t="shared" si="1"/>
        <v>1.3560258571931227</v>
      </c>
      <c r="B14" s="1" t="s">
        <v>7</v>
      </c>
      <c r="C14" s="6" t="s">
        <v>6</v>
      </c>
      <c r="D14" s="3">
        <f t="shared" si="2"/>
        <v>0.012054319241563194</v>
      </c>
      <c r="E14" s="3">
        <f t="shared" si="2"/>
        <v>-0.03380656245920344</v>
      </c>
      <c r="F14" s="3">
        <f t="shared" si="2"/>
        <v>0.05051432324083249</v>
      </c>
      <c r="G14" s="3">
        <f>LOG10(G6)-$A14</f>
        <v>-0.01360317637091657</v>
      </c>
      <c r="H14" s="3">
        <f t="shared" si="3"/>
        <v>-0.023587397277517352</v>
      </c>
      <c r="I14" s="3">
        <f t="shared" si="3"/>
        <v>-0.01360317637091657</v>
      </c>
      <c r="J14" s="3">
        <f t="shared" si="3"/>
        <v>0.0057019788244701</v>
      </c>
      <c r="K14" s="3">
        <f t="shared" si="3"/>
        <v>0.05894749077769523</v>
      </c>
      <c r="L14" s="3">
        <f t="shared" si="3"/>
        <v>0.055593848770107535</v>
      </c>
      <c r="N14"/>
      <c r="Q14" s="3"/>
    </row>
    <row r="15" spans="1:17" ht="12.75">
      <c r="A15" s="3">
        <f t="shared" si="1"/>
        <v>1.7888751157754168</v>
      </c>
      <c r="B15" s="1" t="s">
        <v>9</v>
      </c>
      <c r="C15" s="6">
        <v>5</v>
      </c>
      <c r="D15" s="3">
        <f t="shared" si="2"/>
        <v>0.05652110103181185</v>
      </c>
      <c r="E15" s="3">
        <f t="shared" si="2"/>
        <v>0.024038240867438665</v>
      </c>
      <c r="F15" s="3">
        <f t="shared" si="2"/>
        <v>0.08328115697287597</v>
      </c>
      <c r="G15" s="3">
        <f>LOG10(G7)-$A15</f>
        <v>0.03719968692540965</v>
      </c>
      <c r="H15" s="3"/>
      <c r="I15" s="3"/>
      <c r="J15" s="3">
        <f t="shared" si="3"/>
        <v>0.03719968692540965</v>
      </c>
      <c r="K15" s="3">
        <f t="shared" si="3"/>
        <v>0.1275788327745082</v>
      </c>
      <c r="L15" s="3">
        <f t="shared" si="3"/>
        <v>0.09761560939706504</v>
      </c>
      <c r="N15"/>
      <c r="Q15" s="3"/>
    </row>
    <row r="16" spans="1:17" ht="12.75">
      <c r="A16" s="3">
        <f t="shared" si="1"/>
        <v>1.5118833609788744</v>
      </c>
      <c r="B16" s="1" t="s">
        <v>3</v>
      </c>
      <c r="C16" s="6">
        <v>6</v>
      </c>
      <c r="D16" s="3">
        <f t="shared" si="2"/>
        <v>0.02132926887238118</v>
      </c>
      <c r="E16" s="3">
        <f t="shared" si="2"/>
        <v>-0.034762106259212056</v>
      </c>
      <c r="F16" s="3">
        <f t="shared" si="2"/>
        <v>0.05278270327321488</v>
      </c>
      <c r="G16" s="3">
        <f>LOG10(G8)-$A16</f>
        <v>0</v>
      </c>
      <c r="H16" s="3">
        <f>LOG10(H8)-$A16</f>
        <v>0.006630578899013084</v>
      </c>
      <c r="I16" s="3">
        <f>LOG10(I8)-$A16</f>
        <v>0</v>
      </c>
      <c r="J16" s="3">
        <f t="shared" si="3"/>
        <v>0.0013342390890644928</v>
      </c>
      <c r="K16" s="3">
        <f t="shared" si="3"/>
        <v>0.09017663034908785</v>
      </c>
      <c r="L16" s="3">
        <f t="shared" si="3"/>
        <v>0.08471373464758569</v>
      </c>
      <c r="N16"/>
      <c r="Q16" s="3"/>
    </row>
    <row r="17" spans="1:17" ht="12.75">
      <c r="A17" s="3">
        <f t="shared" si="1"/>
        <v>1.711807229041191</v>
      </c>
      <c r="B17" s="1" t="s">
        <v>8</v>
      </c>
      <c r="C17" s="5">
        <v>8</v>
      </c>
      <c r="D17" s="3">
        <f t="shared" si="2"/>
        <v>0.03993364476970962</v>
      </c>
      <c r="E17" s="3">
        <f t="shared" si="2"/>
        <v>0.004196114593608247</v>
      </c>
      <c r="F17" s="3">
        <f t="shared" si="2"/>
        <v>0.0875333204123907</v>
      </c>
      <c r="G17" s="3"/>
      <c r="H17" s="3">
        <f>LOG10(H9)-$A17</f>
        <v>0.02458927323545157</v>
      </c>
      <c r="I17" s="3"/>
      <c r="J17" s="3">
        <f t="shared" si="3"/>
        <v>0.028555460453052905</v>
      </c>
      <c r="K17" s="3">
        <f>LOG10(K9)-$A17</f>
        <v>0.0875333204123907</v>
      </c>
      <c r="L17" s="3"/>
      <c r="N17"/>
      <c r="Q17" s="3"/>
    </row>
    <row r="18" spans="1:17" ht="12.75">
      <c r="A18" s="3">
        <f t="shared" si="1"/>
        <v>1.4913616938342726</v>
      </c>
      <c r="B18" s="1" t="s">
        <v>5</v>
      </c>
      <c r="C18" s="6">
        <v>9</v>
      </c>
      <c r="D18" s="3">
        <f t="shared" si="2"/>
        <v>0.02585958883569628</v>
      </c>
      <c r="E18" s="3">
        <f t="shared" si="2"/>
        <v>-0.028963695935316558</v>
      </c>
      <c r="F18" s="3">
        <f t="shared" si="2"/>
        <v>0.10523540179218749</v>
      </c>
      <c r="G18" s="3"/>
      <c r="H18" s="3">
        <f>LOG10(H10)-$A18</f>
        <v>-0.007061854487486752</v>
      </c>
      <c r="I18" s="3">
        <f>LOG10(I10)-$A18</f>
        <v>-0.028963695935316558</v>
      </c>
      <c r="J18" s="3">
        <f t="shared" si="3"/>
        <v>0.01242898922290836</v>
      </c>
      <c r="K18" s="3">
        <f>LOG10(K10)-$A18</f>
        <v>0.0826695738934462</v>
      </c>
      <c r="L18" s="3"/>
      <c r="N18"/>
      <c r="Q18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cp:lastPrinted>2003-10-03T14:45:48Z</cp:lastPrinted>
  <dcterms:created xsi:type="dcterms:W3CDTF">2003-10-03T13:54:41Z</dcterms:created>
  <cp:category/>
  <cp:version/>
  <cp:contentType/>
  <cp:contentStatus/>
</cp:coreProperties>
</file>