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720" yWindow="1320" windowWidth="13280" windowHeight="11580" tabRatio="7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<sst xmlns="http://schemas.openxmlformats.org/spreadsheetml/2006/main" count="32" uniqueCount="22">
  <si>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2-5</t>
  </si>
  <si>
    <t>17bis</t>
  </si>
  <si>
    <t>3 à 500 BC</t>
  </si>
  <si>
    <t xml:space="preserve">Steblev 14 </t>
  </si>
  <si>
    <t>Steblev 13</t>
  </si>
  <si>
    <t>F</t>
  </si>
  <si>
    <t>18339-1</t>
  </si>
  <si>
    <t>18339-2</t>
  </si>
  <si>
    <t>18339-3</t>
  </si>
  <si>
    <t>18339-4</t>
  </si>
  <si>
    <t>18339-6</t>
  </si>
  <si>
    <t>M v</t>
  </si>
  <si>
    <t>M 5</t>
  </si>
  <si>
    <t>M 4</t>
  </si>
  <si>
    <t>F vvv</t>
  </si>
  <si>
    <t>Don, LG</t>
  </si>
  <si>
    <t>Chkalogo M v</t>
  </si>
  <si>
    <t>Kurgan 1772</t>
  </si>
  <si>
    <t>Log10 onag.</t>
  </si>
  <si>
    <t>n=30</t>
  </si>
  <si>
    <t>Tiraspol</t>
  </si>
  <si>
    <t>Scythe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</si>
</sst>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73" fontId="0" fillId="0" borderId="0" xfId="0" applyNumberFormat="1" applyAlignment="1">
      <alignment horizontal="right" vertical="top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top"/>
    </xf>
    <xf numFmtId="173" fontId="5" fillId="0" borderId="0" xfId="0" applyNumberFormat="1" applyFont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Feuil1!$C$20</c:f>
              <c:strCache>
                <c:ptCount val="1"/>
                <c:pt idx="0">
                  <c:v>Chkalogo M 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Feuil1!$B$21:$B$36</c:f>
              <c:strCache/>
            </c:strRef>
          </c:cat>
          <c:val>
            <c:numRef>
              <c:f>Feuil1!$C$21:$C$36</c:f>
              <c:numCache/>
            </c:numRef>
          </c:val>
          <c:smooth val="0"/>
        </c:ser>
        <c:ser>
          <c:idx val="2"/>
          <c:order val="1"/>
          <c:tx>
            <c:strRef>
              <c:f>Feuil1!$D$20</c:f>
              <c:strCache>
                <c:ptCount val="1"/>
                <c:pt idx="0">
                  <c:v>Steblev 14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Feuil1!$D$21:$D$36</c:f>
              <c:numCache/>
            </c:numRef>
          </c:val>
          <c:smooth val="0"/>
        </c:ser>
        <c:ser>
          <c:idx val="3"/>
          <c:order val="2"/>
          <c:tx>
            <c:strRef>
              <c:f>Feuil1!$E$20</c:f>
              <c:strCache>
                <c:ptCount val="1"/>
                <c:pt idx="0">
                  <c:v>Steblev 13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Feuil1!$E$21:$E$36</c:f>
              <c:numCache/>
            </c:numRef>
          </c:val>
          <c:smooth val="0"/>
        </c:ser>
        <c:ser>
          <c:idx val="5"/>
          <c:order val="3"/>
          <c:tx>
            <c:strRef>
              <c:f>Feuil1!$F$20</c:f>
              <c:strCache>
                <c:ptCount val="1"/>
                <c:pt idx="0">
                  <c:v>Kurgan 1772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Feuil1!$F$21:$F$36</c:f>
              <c:numCache/>
            </c:numRef>
          </c:val>
          <c:smooth val="0"/>
        </c:ser>
        <c:ser>
          <c:idx val="1"/>
          <c:order val="4"/>
          <c:tx>
            <c:strRef>
              <c:f>Feuil1!$G$20</c:f>
              <c:strCache>
                <c:ptCount val="1"/>
                <c:pt idx="0">
                  <c:v>18339-1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Feuil1!$G$21:$G$36</c:f>
              <c:numCache/>
            </c:numRef>
          </c:val>
          <c:smooth val="0"/>
        </c:ser>
        <c:ser>
          <c:idx val="4"/>
          <c:order val="5"/>
          <c:tx>
            <c:strRef>
              <c:f>Feuil1!$H$20</c:f>
              <c:strCache>
                <c:ptCount val="1"/>
                <c:pt idx="0">
                  <c:v>18339-2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Feuil1!$H$21:$H$36</c:f>
              <c:numCache/>
            </c:numRef>
          </c:val>
          <c:smooth val="0"/>
        </c:ser>
        <c:ser>
          <c:idx val="6"/>
          <c:order val="6"/>
          <c:tx>
            <c:strRef>
              <c:f>Feuil1!$I$20</c:f>
              <c:strCache>
                <c:ptCount val="1"/>
                <c:pt idx="0">
                  <c:v>18339-3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Feuil1!$I$21:$I$36</c:f>
              <c:numCache/>
            </c:numRef>
          </c:val>
          <c:smooth val="0"/>
        </c:ser>
        <c:ser>
          <c:idx val="7"/>
          <c:order val="7"/>
          <c:tx>
            <c:strRef>
              <c:f>Feuil1!$J$20</c:f>
              <c:strCache>
                <c:ptCount val="1"/>
                <c:pt idx="0">
                  <c:v>18339-4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Feuil1!$J$21:$J$36</c:f>
              <c:numCache/>
            </c:numRef>
          </c:val>
          <c:smooth val="0"/>
        </c:ser>
        <c:ser>
          <c:idx val="8"/>
          <c:order val="8"/>
          <c:tx>
            <c:strRef>
              <c:f>Feuil1!$K$20</c:f>
              <c:strCache>
                <c:ptCount val="1"/>
                <c:pt idx="0">
                  <c:v>18339-6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Feuil1!$K$21:$K$36</c:f>
              <c:numCache/>
            </c:numRef>
          </c:val>
          <c:smooth val="0"/>
        </c:ser>
        <c:marker val="1"/>
        <c:axId val="55100931"/>
        <c:axId val="26146332"/>
      </c:lineChart>
      <c:catAx>
        <c:axId val="551009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6146332"/>
        <c:crosses val="autoZero"/>
        <c:auto val="1"/>
        <c:lblOffset val="100"/>
        <c:noMultiLvlLbl val="0"/>
      </c:catAx>
      <c:valAx>
        <c:axId val="26146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009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36</xdr:row>
      <xdr:rowOff>114300</xdr:rowOff>
    </xdr:from>
    <xdr:to>
      <xdr:col>9</xdr:col>
      <xdr:colOff>571500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1885950" y="5943600"/>
        <a:ext cx="62579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G1" sqref="G1:G19"/>
    </sheetView>
  </sheetViews>
  <sheetFormatPr defaultColWidth="11.00390625" defaultRowHeight="12.75" customHeight="1"/>
  <cols>
    <col min="4" max="4" width="11.375" style="0" customWidth="1"/>
  </cols>
  <sheetData>
    <row r="1" spans="3:11" s="1" customFormat="1" ht="12.75" customHeight="1">
      <c r="C1" s="1" t="s">
        <v>21</v>
      </c>
      <c r="D1" s="1" t="s">
        <v>5</v>
      </c>
      <c r="F1" s="1" t="s">
        <v>14</v>
      </c>
      <c r="G1" s="1" t="s">
        <v>11</v>
      </c>
      <c r="H1" s="1" t="s">
        <v>12</v>
      </c>
      <c r="I1" s="1" t="s">
        <v>13</v>
      </c>
      <c r="J1" s="1" t="s">
        <v>11</v>
      </c>
      <c r="K1" s="1" t="s">
        <v>12</v>
      </c>
    </row>
    <row r="2" spans="3:11" s="1" customFormat="1" ht="12.75" customHeight="1">
      <c r="C2" s="1" t="s">
        <v>2</v>
      </c>
      <c r="D2" s="1" t="s">
        <v>2</v>
      </c>
      <c r="E2" s="1" t="s">
        <v>2</v>
      </c>
      <c r="F2" s="1" t="s">
        <v>20</v>
      </c>
      <c r="G2" s="1" t="s">
        <v>15</v>
      </c>
      <c r="H2" s="1" t="s">
        <v>15</v>
      </c>
      <c r="I2" s="1" t="s">
        <v>15</v>
      </c>
      <c r="J2" s="1" t="s">
        <v>15</v>
      </c>
      <c r="K2" s="1" t="s">
        <v>15</v>
      </c>
    </row>
    <row r="3" spans="1:11" s="1" customFormat="1" ht="12.75" customHeight="1">
      <c r="A3" s="11" t="s">
        <v>19</v>
      </c>
      <c r="C3" s="15" t="s">
        <v>16</v>
      </c>
      <c r="D3" s="15" t="s">
        <v>3</v>
      </c>
      <c r="E3" s="15" t="s">
        <v>4</v>
      </c>
      <c r="F3" s="15" t="s">
        <v>17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</row>
    <row r="4" spans="1:11" s="4" customFormat="1" ht="12.75" customHeight="1">
      <c r="A4" s="12">
        <v>56.028125</v>
      </c>
      <c r="B4" s="2">
        <v>16</v>
      </c>
      <c r="C4" s="16"/>
      <c r="D4" s="16"/>
      <c r="E4" s="16">
        <v>57</v>
      </c>
      <c r="F4" s="16"/>
      <c r="G4" s="16">
        <v>68</v>
      </c>
      <c r="H4" s="16">
        <v>68</v>
      </c>
      <c r="I4" s="16">
        <v>67.5</v>
      </c>
      <c r="J4" s="16">
        <v>65</v>
      </c>
      <c r="K4" s="16"/>
    </row>
    <row r="5" spans="1:11" s="4" customFormat="1" ht="12.75" customHeight="1">
      <c r="A5" s="12">
        <v>348.0625</v>
      </c>
      <c r="B5" s="2">
        <v>23</v>
      </c>
      <c r="C5" s="16">
        <v>370</v>
      </c>
      <c r="D5" s="16">
        <v>350</v>
      </c>
      <c r="E5" s="16"/>
      <c r="F5" s="16">
        <v>378</v>
      </c>
      <c r="G5" s="16">
        <v>365</v>
      </c>
      <c r="H5" s="16">
        <v>380</v>
      </c>
      <c r="I5" s="16">
        <v>400</v>
      </c>
      <c r="J5" s="16">
        <v>365</v>
      </c>
      <c r="K5" s="16"/>
    </row>
    <row r="6" spans="1:11" ht="12.75" customHeight="1">
      <c r="A6" s="12">
        <v>116.875</v>
      </c>
      <c r="B6" s="2">
        <v>3</v>
      </c>
      <c r="C6" s="17">
        <v>100</v>
      </c>
      <c r="D6" s="17"/>
      <c r="E6" s="17"/>
      <c r="F6" s="17">
        <v>105</v>
      </c>
      <c r="G6" s="17">
        <v>98</v>
      </c>
      <c r="H6" s="17">
        <v>99</v>
      </c>
      <c r="I6" s="17">
        <v>107</v>
      </c>
      <c r="J6" s="17">
        <v>97</v>
      </c>
      <c r="K6" s="17"/>
    </row>
    <row r="7" spans="1:11" ht="12.75" customHeight="1">
      <c r="A7" s="12">
        <v>100.996875</v>
      </c>
      <c r="B7" s="2">
        <v>4</v>
      </c>
      <c r="C7" s="17">
        <v>132</v>
      </c>
      <c r="D7" s="17"/>
      <c r="E7" s="17"/>
      <c r="F7" s="17"/>
      <c r="G7" s="17">
        <v>127</v>
      </c>
      <c r="H7" s="17">
        <v>125</v>
      </c>
      <c r="I7" s="17">
        <v>129</v>
      </c>
      <c r="J7" s="17">
        <v>124</v>
      </c>
      <c r="K7" s="17"/>
    </row>
    <row r="8" spans="1:11" ht="12.75" customHeight="1">
      <c r="A8" s="12">
        <v>115.56666666666666</v>
      </c>
      <c r="B8" s="3" t="s">
        <v>0</v>
      </c>
      <c r="C8" s="17">
        <v>125</v>
      </c>
      <c r="D8" s="17">
        <v>124</v>
      </c>
      <c r="E8" s="17"/>
      <c r="F8" s="17">
        <v>130</v>
      </c>
      <c r="G8" s="17">
        <v>120</v>
      </c>
      <c r="H8" s="17">
        <v>125</v>
      </c>
      <c r="I8" s="17">
        <v>129</v>
      </c>
      <c r="J8" s="17">
        <v>134.5</v>
      </c>
      <c r="K8" s="17">
        <v>123.5</v>
      </c>
    </row>
    <row r="9" spans="1:11" ht="12.75" customHeight="1">
      <c r="A9" s="12">
        <v>104.89375</v>
      </c>
      <c r="B9" s="3">
        <v>5</v>
      </c>
      <c r="C9" s="17">
        <v>125</v>
      </c>
      <c r="D9" s="17">
        <v>125</v>
      </c>
      <c r="E9" s="17"/>
      <c r="F9" s="17">
        <v>132</v>
      </c>
      <c r="G9" s="17">
        <v>118</v>
      </c>
      <c r="H9" s="17">
        <v>140</v>
      </c>
      <c r="I9" s="17">
        <v>134</v>
      </c>
      <c r="J9" s="17">
        <v>110</v>
      </c>
      <c r="K9" s="17">
        <v>117</v>
      </c>
    </row>
    <row r="10" spans="1:12" ht="12.75" customHeight="1">
      <c r="A10" s="12">
        <v>55.903225806451616</v>
      </c>
      <c r="B10" s="3">
        <v>17</v>
      </c>
      <c r="C10" s="17">
        <v>65</v>
      </c>
      <c r="D10" s="17">
        <v>65</v>
      </c>
      <c r="E10" s="17">
        <v>53</v>
      </c>
      <c r="F10" s="17">
        <v>66</v>
      </c>
      <c r="G10" s="17">
        <v>60</v>
      </c>
      <c r="H10" s="17">
        <v>61</v>
      </c>
      <c r="I10" s="17">
        <v>62.5</v>
      </c>
      <c r="J10" s="17">
        <v>68</v>
      </c>
      <c r="K10" s="17">
        <v>61.5</v>
      </c>
      <c r="L10" s="6"/>
    </row>
    <row r="11" spans="1:11" ht="12.75" customHeight="1">
      <c r="A11" s="12">
        <v>40.68125</v>
      </c>
      <c r="B11" s="3" t="s">
        <v>1</v>
      </c>
      <c r="C11" s="17">
        <v>41</v>
      </c>
      <c r="D11" s="17">
        <v>40</v>
      </c>
      <c r="E11" s="17"/>
      <c r="F11" s="17">
        <v>48</v>
      </c>
      <c r="G11" s="17">
        <v>41.5</v>
      </c>
      <c r="H11" s="17">
        <v>39</v>
      </c>
      <c r="I11" s="17">
        <v>42</v>
      </c>
      <c r="J11" s="17">
        <v>51</v>
      </c>
      <c r="K11" s="17">
        <v>45</v>
      </c>
    </row>
    <row r="12" spans="1:11" s="5" customFormat="1" ht="12.75" customHeight="1">
      <c r="A12" s="12">
        <v>196.78125</v>
      </c>
      <c r="B12" s="3">
        <v>13</v>
      </c>
      <c r="C12" s="18">
        <v>200</v>
      </c>
      <c r="D12" s="19"/>
      <c r="E12" s="18">
        <v>200</v>
      </c>
      <c r="F12" s="19">
        <v>209</v>
      </c>
      <c r="G12" s="19">
        <v>204</v>
      </c>
      <c r="H12" s="18">
        <v>206</v>
      </c>
      <c r="I12" s="19">
        <v>204</v>
      </c>
      <c r="J12" s="19">
        <v>210</v>
      </c>
      <c r="K12" s="19"/>
    </row>
    <row r="13" spans="1:11" s="5" customFormat="1" ht="12.75" customHeight="1">
      <c r="A13" s="12">
        <v>48.0625</v>
      </c>
      <c r="B13" s="3">
        <v>10</v>
      </c>
      <c r="C13" s="19">
        <v>49</v>
      </c>
      <c r="D13" s="19"/>
      <c r="E13" s="19"/>
      <c r="F13" s="19">
        <v>50</v>
      </c>
      <c r="G13" s="19">
        <v>47</v>
      </c>
      <c r="H13" s="19">
        <v>43</v>
      </c>
      <c r="I13" s="19">
        <v>45</v>
      </c>
      <c r="J13" s="19">
        <v>50</v>
      </c>
      <c r="K13" s="19">
        <v>43</v>
      </c>
    </row>
    <row r="14" spans="1:11" s="4" customFormat="1" ht="12.75" customHeight="1">
      <c r="A14" s="12">
        <v>102</v>
      </c>
      <c r="B14" s="3">
        <v>25</v>
      </c>
      <c r="C14" s="16">
        <v>108</v>
      </c>
      <c r="D14" s="20">
        <v>96</v>
      </c>
      <c r="E14" s="16"/>
      <c r="F14" s="16">
        <v>96</v>
      </c>
      <c r="G14" s="16">
        <v>100</v>
      </c>
      <c r="H14" s="16">
        <v>98</v>
      </c>
      <c r="I14" s="16">
        <v>108</v>
      </c>
      <c r="J14" s="16">
        <v>95</v>
      </c>
      <c r="K14" s="16"/>
    </row>
    <row r="15" spans="1:11" s="4" customFormat="1" ht="12.75" customHeight="1">
      <c r="A15" s="12">
        <v>89.80645161290323</v>
      </c>
      <c r="B15" s="3">
        <v>28</v>
      </c>
      <c r="C15" s="16">
        <v>98</v>
      </c>
      <c r="D15" s="16"/>
      <c r="E15" s="16"/>
      <c r="F15" s="16">
        <v>101</v>
      </c>
      <c r="G15" s="16">
        <v>98</v>
      </c>
      <c r="H15" s="16">
        <v>94</v>
      </c>
      <c r="I15" s="16">
        <v>102</v>
      </c>
      <c r="J15" s="16">
        <v>99</v>
      </c>
      <c r="K15" s="16"/>
    </row>
    <row r="16" spans="1:11" s="4" customFormat="1" ht="12.75" customHeight="1">
      <c r="A16" s="12">
        <v>63.26875</v>
      </c>
      <c r="B16" s="3">
        <v>9</v>
      </c>
      <c r="C16" s="16">
        <v>59</v>
      </c>
      <c r="D16" s="16"/>
      <c r="E16" s="16"/>
      <c r="F16" s="16">
        <v>61</v>
      </c>
      <c r="G16" s="16">
        <v>60</v>
      </c>
      <c r="H16" s="16">
        <v>55</v>
      </c>
      <c r="I16" s="16">
        <v>61.5</v>
      </c>
      <c r="J16" s="16">
        <v>58</v>
      </c>
      <c r="K16" s="16"/>
    </row>
    <row r="17" spans="1:11" s="4" customFormat="1" ht="12.75" customHeight="1">
      <c r="A17" s="12">
        <v>14.264516129032257</v>
      </c>
      <c r="B17" s="3">
        <v>20</v>
      </c>
      <c r="C17" s="16">
        <v>15</v>
      </c>
      <c r="D17" s="16"/>
      <c r="E17" s="16"/>
      <c r="F17" s="16"/>
      <c r="G17" s="16"/>
      <c r="H17" s="16">
        <v>14</v>
      </c>
      <c r="I17" s="16">
        <v>14.5</v>
      </c>
      <c r="J17" s="16">
        <v>14.5</v>
      </c>
      <c r="K17" s="16"/>
    </row>
    <row r="18" spans="1:11" s="4" customFormat="1" ht="12.75" customHeight="1">
      <c r="A18" s="12">
        <v>144.33333333333334</v>
      </c>
      <c r="B18" s="3">
        <v>31</v>
      </c>
      <c r="C18" s="16">
        <v>163</v>
      </c>
      <c r="D18" s="16"/>
      <c r="E18" s="16"/>
      <c r="F18" s="16">
        <v>169</v>
      </c>
      <c r="G18" s="16">
        <v>158</v>
      </c>
      <c r="H18" s="16">
        <v>168</v>
      </c>
      <c r="I18" s="16">
        <v>177</v>
      </c>
      <c r="J18" s="16">
        <v>157</v>
      </c>
      <c r="K18" s="16">
        <v>153</v>
      </c>
    </row>
    <row r="19" spans="1:11" s="4" customFormat="1" ht="12.75" customHeight="1">
      <c r="A19" s="12">
        <v>162.225</v>
      </c>
      <c r="B19" s="3">
        <v>32</v>
      </c>
      <c r="C19" s="16">
        <v>162</v>
      </c>
      <c r="D19" s="16"/>
      <c r="E19" s="16"/>
      <c r="F19" s="16">
        <v>165</v>
      </c>
      <c r="G19" s="16">
        <v>160</v>
      </c>
      <c r="H19" s="16">
        <v>155</v>
      </c>
      <c r="I19" s="16">
        <v>172</v>
      </c>
      <c r="J19" s="16">
        <v>150</v>
      </c>
      <c r="K19" s="16"/>
    </row>
    <row r="20" spans="1:11" s="2" customFormat="1" ht="12.75" customHeight="1">
      <c r="A20" s="13" t="s">
        <v>18</v>
      </c>
      <c r="C20" s="7" t="str">
        <f aca="true" t="shared" si="0" ref="C20:I20">C3</f>
        <v>Chkalogo M v</v>
      </c>
      <c r="D20" s="7" t="str">
        <f t="shared" si="0"/>
        <v>Steblev 14 </v>
      </c>
      <c r="E20" s="7" t="str">
        <f t="shared" si="0"/>
        <v>Steblev 13</v>
      </c>
      <c r="F20" s="7" t="str">
        <f t="shared" si="0"/>
        <v>Kurgan 1772</v>
      </c>
      <c r="G20" s="7" t="str">
        <f t="shared" si="0"/>
        <v>18339-1</v>
      </c>
      <c r="H20" s="7" t="str">
        <f t="shared" si="0"/>
        <v>18339-2</v>
      </c>
      <c r="I20" s="7" t="str">
        <f t="shared" si="0"/>
        <v>18339-3</v>
      </c>
      <c r="J20" s="7" t="str">
        <f>J3</f>
        <v>18339-4</v>
      </c>
      <c r="K20" s="7" t="str">
        <f>K3</f>
        <v>18339-6</v>
      </c>
    </row>
    <row r="21" spans="1:11" ht="12.75" customHeight="1">
      <c r="A21" s="14">
        <f aca="true" t="shared" si="1" ref="A21:A36">LOG10(A4)</f>
        <v>1.748406088900214</v>
      </c>
      <c r="B21" s="2">
        <v>16</v>
      </c>
      <c r="C21" s="8"/>
      <c r="D21" s="8"/>
      <c r="E21" s="8">
        <f>LOG10(E4)-$A21</f>
        <v>0.00746876677227748</v>
      </c>
      <c r="F21" s="8"/>
      <c r="G21" s="8">
        <f aca="true" t="shared" si="2" ref="G21:I33">LOG10(G4)-$A21</f>
        <v>0.08410282380602241</v>
      </c>
      <c r="H21" s="8">
        <f t="shared" si="2"/>
        <v>0.08410282380602241</v>
      </c>
      <c r="I21" s="8">
        <f t="shared" si="2"/>
        <v>0.08089768393081087</v>
      </c>
      <c r="J21" s="8">
        <f aca="true" t="shared" si="3" ref="J21:J36">LOG10(J4)-$A21</f>
        <v>0.06450726774264148</v>
      </c>
      <c r="K21" s="8"/>
    </row>
    <row r="22" spans="1:11" ht="12.75" customHeight="1">
      <c r="A22" s="14">
        <f t="shared" si="1"/>
        <v>2.5416572352338345</v>
      </c>
      <c r="B22" s="2">
        <v>23</v>
      </c>
      <c r="C22" s="8">
        <f>LOG10(C5)-$A22</f>
        <v>0.026544488833160518</v>
      </c>
      <c r="D22" s="8">
        <f>LOG10(D5)-$A22</f>
        <v>0.0024108091164412038</v>
      </c>
      <c r="E22" s="8"/>
      <c r="F22" s="8">
        <f>LOG10(F5)-$A22</f>
        <v>0.03583456460339107</v>
      </c>
      <c r="G22" s="8">
        <f t="shared" si="2"/>
        <v>0.020635629222640173</v>
      </c>
      <c r="H22" s="8">
        <f t="shared" si="2"/>
        <v>0.03812636138297565</v>
      </c>
      <c r="I22" s="8">
        <f t="shared" si="2"/>
        <v>0.06040275609412804</v>
      </c>
      <c r="J22" s="8">
        <f t="shared" si="3"/>
        <v>0.020635629222640173</v>
      </c>
      <c r="K22" s="8"/>
    </row>
    <row r="23" spans="1:11" ht="12.75" customHeight="1">
      <c r="A23" s="14">
        <f t="shared" si="1"/>
        <v>2.067721623880574</v>
      </c>
      <c r="B23" s="2">
        <v>3</v>
      </c>
      <c r="C23" s="8">
        <f aca="true" t="shared" si="4" ref="C23:C36">LOG10(C6)-$A23</f>
        <v>-0.06772162388057401</v>
      </c>
      <c r="D23" s="8"/>
      <c r="E23" s="8"/>
      <c r="F23" s="8">
        <f>LOG10(F6)-$A23</f>
        <v>-0.04653232481063574</v>
      </c>
      <c r="G23" s="8">
        <f t="shared" si="2"/>
        <v>-0.07649554818807913</v>
      </c>
      <c r="H23" s="8">
        <f t="shared" si="2"/>
        <v>-0.07208642928302411</v>
      </c>
      <c r="I23" s="8">
        <f t="shared" si="2"/>
        <v>-0.03833784619536429</v>
      </c>
      <c r="J23" s="8">
        <f t="shared" si="3"/>
        <v>-0.08094988961432925</v>
      </c>
      <c r="K23" s="8"/>
    </row>
    <row r="24" spans="1:11" ht="12.75" customHeight="1">
      <c r="A24" s="14">
        <f t="shared" si="1"/>
        <v>2.004307936245492</v>
      </c>
      <c r="B24" s="2">
        <v>4</v>
      </c>
      <c r="C24" s="8">
        <f t="shared" si="4"/>
        <v>0.11626599496035794</v>
      </c>
      <c r="D24" s="8"/>
      <c r="E24" s="8"/>
      <c r="F24" s="8"/>
      <c r="G24" s="8">
        <f t="shared" si="2"/>
        <v>0.09949578471046472</v>
      </c>
      <c r="H24" s="8">
        <f t="shared" si="2"/>
        <v>0.09260207676256416</v>
      </c>
      <c r="I24" s="8">
        <f t="shared" si="2"/>
        <v>0.10628177405375672</v>
      </c>
      <c r="J24" s="8">
        <f t="shared" si="3"/>
        <v>0.08911374891674306</v>
      </c>
      <c r="K24" s="8"/>
    </row>
    <row r="25" spans="1:11" ht="12.75" customHeight="1">
      <c r="A25" s="14">
        <f t="shared" si="1"/>
        <v>2.062832586936734</v>
      </c>
      <c r="B25" s="3" t="s">
        <v>0</v>
      </c>
      <c r="C25" s="8">
        <f t="shared" si="4"/>
        <v>0.03407742607132214</v>
      </c>
      <c r="D25" s="8">
        <f>LOG10(D8)-$A25</f>
        <v>0.030589098225501044</v>
      </c>
      <c r="E25" s="8"/>
      <c r="F25" s="8">
        <f aca="true" t="shared" si="5" ref="F25:F33">LOG10(F8)-$A25</f>
        <v>0.05111076537010284</v>
      </c>
      <c r="G25" s="8">
        <f t="shared" si="2"/>
        <v>0.016348659110890562</v>
      </c>
      <c r="H25" s="8">
        <f t="shared" si="2"/>
        <v>0.03407742607132214</v>
      </c>
      <c r="I25" s="8">
        <f t="shared" si="2"/>
        <v>0.0477571233625147</v>
      </c>
      <c r="J25" s="8">
        <f t="shared" si="3"/>
        <v>0.0658896974016927</v>
      </c>
      <c r="K25" s="8">
        <f>LOG10(K8)-$A25</f>
        <v>0.028834370658950448</v>
      </c>
    </row>
    <row r="26" spans="1:11" ht="12.75" customHeight="1">
      <c r="A26" s="14">
        <f t="shared" si="1"/>
        <v>2.0207496119173323</v>
      </c>
      <c r="B26" s="3">
        <v>5</v>
      </c>
      <c r="C26" s="8">
        <f t="shared" si="4"/>
        <v>0.07616040109072397</v>
      </c>
      <c r="D26" s="8">
        <f>LOG10(D9)-$A26</f>
        <v>0.07616040109072397</v>
      </c>
      <c r="E26" s="8"/>
      <c r="F26" s="8">
        <f t="shared" si="5"/>
        <v>0.09982431928851776</v>
      </c>
      <c r="G26" s="8">
        <f t="shared" si="2"/>
        <v>0.05113239538879322</v>
      </c>
      <c r="H26" s="8">
        <f t="shared" si="2"/>
        <v>0.1253784237609059</v>
      </c>
      <c r="I26" s="8">
        <f t="shared" si="2"/>
        <v>0.10635518644747544</v>
      </c>
      <c r="J26" s="8">
        <f t="shared" si="3"/>
        <v>0.02064307324089265</v>
      </c>
      <c r="K26" s="8">
        <f>LOG10(K9)-$A26</f>
        <v>0.047436249828829435</v>
      </c>
    </row>
    <row r="27" spans="1:11" ht="12.75" customHeight="1">
      <c r="A27" s="14">
        <f t="shared" si="1"/>
        <v>1.7474368688796444</v>
      </c>
      <c r="B27" s="3">
        <v>17</v>
      </c>
      <c r="C27" s="8">
        <f t="shared" si="4"/>
        <v>0.06547648776321102</v>
      </c>
      <c r="D27" s="8">
        <f>LOG10(D10)-$A27</f>
        <v>0.06547648776321102</v>
      </c>
      <c r="E27" s="8">
        <f>LOG10(E10)-$A27</f>
        <v>-0.02316099927885551</v>
      </c>
      <c r="F27" s="8">
        <f t="shared" si="5"/>
        <v>0.07210706666222433</v>
      </c>
      <c r="G27" s="8">
        <f t="shared" si="2"/>
        <v>0.03071438150399919</v>
      </c>
      <c r="H27" s="8">
        <f t="shared" si="2"/>
        <v>0.037892966131122696</v>
      </c>
      <c r="I27" s="8">
        <f t="shared" si="2"/>
        <v>0.04844314846443076</v>
      </c>
      <c r="J27" s="8">
        <f t="shared" si="3"/>
        <v>0.08507204382659195</v>
      </c>
      <c r="K27" s="8">
        <f>LOG10(K10)-$A27</f>
        <v>0.04143824689577236</v>
      </c>
    </row>
    <row r="28" spans="1:11" ht="12.75" customHeight="1">
      <c r="A28" s="14">
        <f t="shared" si="1"/>
        <v>1.6093942888859583</v>
      </c>
      <c r="B28" s="3" t="s">
        <v>1</v>
      </c>
      <c r="C28" s="8">
        <f t="shared" si="4"/>
        <v>0.003389567833777196</v>
      </c>
      <c r="D28" s="8">
        <f>LOG10(D11)-$A28</f>
        <v>-0.007334297557995972</v>
      </c>
      <c r="E28" s="8"/>
      <c r="F28" s="8">
        <f t="shared" si="5"/>
        <v>0.07184694848962891</v>
      </c>
      <c r="G28" s="8">
        <f t="shared" si="2"/>
        <v>0.008653807826134452</v>
      </c>
      <c r="H28" s="8">
        <f t="shared" si="2"/>
        <v>-0.018329681859459157</v>
      </c>
      <c r="I28" s="8">
        <f t="shared" si="2"/>
        <v>0.0138550015119423</v>
      </c>
      <c r="J28" s="8">
        <f t="shared" si="3"/>
        <v>0.09817588721197801</v>
      </c>
      <c r="K28" s="8">
        <f>LOG10(K11)-$A28</f>
        <v>0.04381822488938547</v>
      </c>
    </row>
    <row r="29" spans="1:11" ht="12.75" customHeight="1">
      <c r="A29" s="14">
        <f t="shared" si="1"/>
        <v>2.293983714982157</v>
      </c>
      <c r="B29" s="3">
        <v>13</v>
      </c>
      <c r="C29" s="8">
        <f t="shared" si="4"/>
        <v>0.007046280681824335</v>
      </c>
      <c r="D29" s="8"/>
      <c r="E29" s="8">
        <f>LOG10(E12)-$A29</f>
        <v>0.007046280681824335</v>
      </c>
      <c r="F29" s="8">
        <f t="shared" si="5"/>
        <v>0.026162571128897305</v>
      </c>
      <c r="G29" s="8">
        <f t="shared" si="2"/>
        <v>0.015646452443741854</v>
      </c>
      <c r="H29" s="8">
        <f t="shared" si="2"/>
        <v>0.019883505386996347</v>
      </c>
      <c r="I29" s="8">
        <f t="shared" si="2"/>
        <v>0.015646452443741854</v>
      </c>
      <c r="J29" s="8">
        <f t="shared" si="3"/>
        <v>0.028235579751762163</v>
      </c>
      <c r="K29" s="8"/>
    </row>
    <row r="30" spans="1:11" ht="12.75" customHeight="1">
      <c r="A30" s="14">
        <f t="shared" si="1"/>
        <v>1.6818063571455062</v>
      </c>
      <c r="B30" s="3">
        <v>10</v>
      </c>
      <c r="C30" s="8">
        <f t="shared" si="4"/>
        <v>0.008389722883007433</v>
      </c>
      <c r="D30" s="8"/>
      <c r="E30" s="8"/>
      <c r="F30" s="8">
        <f t="shared" si="5"/>
        <v>0.017163647190512554</v>
      </c>
      <c r="G30" s="8">
        <f t="shared" si="2"/>
        <v>-0.009708499209788668</v>
      </c>
      <c r="H30" s="8">
        <f t="shared" si="2"/>
        <v>-0.04833790156591977</v>
      </c>
      <c r="I30" s="8">
        <f t="shared" si="2"/>
        <v>-0.028593843370162464</v>
      </c>
      <c r="J30" s="8">
        <f t="shared" si="3"/>
        <v>0.017163647190512554</v>
      </c>
      <c r="K30" s="8">
        <f>LOG10(K13)-$A30</f>
        <v>-0.04833790156591977</v>
      </c>
    </row>
    <row r="31" spans="1:11" ht="12.75" customHeight="1">
      <c r="A31" s="14">
        <f t="shared" si="1"/>
        <v>2.0086001717619175</v>
      </c>
      <c r="B31" s="3">
        <v>25</v>
      </c>
      <c r="C31" s="8">
        <f t="shared" si="4"/>
        <v>0.02482358372503235</v>
      </c>
      <c r="D31" s="8">
        <f>LOG10(D14)-$A31</f>
        <v>-0.026328938722349093</v>
      </c>
      <c r="E31" s="8"/>
      <c r="F31" s="8">
        <f t="shared" si="5"/>
        <v>-0.026328938722349093</v>
      </c>
      <c r="G31" s="8">
        <f t="shared" si="2"/>
        <v>-0.008600171761917519</v>
      </c>
      <c r="H31" s="8">
        <f t="shared" si="2"/>
        <v>-0.01737409606942264</v>
      </c>
      <c r="I31" s="8">
        <f t="shared" si="2"/>
        <v>0.02482358372503235</v>
      </c>
      <c r="J31" s="8">
        <f t="shared" si="3"/>
        <v>-0.03087656647306969</v>
      </c>
      <c r="K31" s="8"/>
    </row>
    <row r="32" spans="1:11" ht="12.75" customHeight="1">
      <c r="A32" s="14">
        <f t="shared" si="1"/>
        <v>1.9533075371042519</v>
      </c>
      <c r="B32" s="3">
        <v>28</v>
      </c>
      <c r="C32" s="8">
        <f t="shared" si="4"/>
        <v>0.03791853858824301</v>
      </c>
      <c r="D32" s="8"/>
      <c r="E32" s="8"/>
      <c r="F32" s="8">
        <f t="shared" si="5"/>
        <v>0.05101383667839077</v>
      </c>
      <c r="G32" s="8">
        <f t="shared" si="2"/>
        <v>0.03791853858824301</v>
      </c>
      <c r="H32" s="8">
        <f t="shared" si="2"/>
        <v>0.019820316495446688</v>
      </c>
      <c r="I32" s="8">
        <f t="shared" si="2"/>
        <v>0.05529263465766565</v>
      </c>
      <c r="J32" s="8">
        <f t="shared" si="3"/>
        <v>0.04232765749329803</v>
      </c>
      <c r="K32" s="8"/>
    </row>
    <row r="33" spans="1:11" ht="12.75" customHeight="1">
      <c r="A33" s="14">
        <f t="shared" si="1"/>
        <v>1.8011892541925918</v>
      </c>
      <c r="B33" s="3">
        <v>9</v>
      </c>
      <c r="C33" s="8">
        <f t="shared" si="4"/>
        <v>-0.030337242550447563</v>
      </c>
      <c r="D33" s="8"/>
      <c r="E33" s="8"/>
      <c r="F33" s="8">
        <f t="shared" si="5"/>
        <v>-0.015859419181824652</v>
      </c>
      <c r="G33" s="8">
        <f t="shared" si="2"/>
        <v>-0.02303800380894816</v>
      </c>
      <c r="H33" s="8">
        <f t="shared" si="2"/>
        <v>-0.06082656469834791</v>
      </c>
      <c r="I33" s="8">
        <f t="shared" si="2"/>
        <v>-0.012314138417174991</v>
      </c>
      <c r="J33" s="8">
        <f t="shared" si="3"/>
        <v>-0.03776126062965446</v>
      </c>
      <c r="K33" s="8"/>
    </row>
    <row r="34" spans="1:11" ht="12.75" customHeight="1">
      <c r="A34" s="14">
        <f t="shared" si="1"/>
        <v>1.1542570444084224</v>
      </c>
      <c r="B34" s="3">
        <v>20</v>
      </c>
      <c r="C34" s="8">
        <f t="shared" si="4"/>
        <v>0.021834214647258987</v>
      </c>
      <c r="D34" s="8"/>
      <c r="E34" s="8"/>
      <c r="F34" s="8"/>
      <c r="G34" s="8"/>
      <c r="H34" s="8">
        <f aca="true" t="shared" si="6" ref="H34:I36">LOG10(H17)-$A34</f>
        <v>-0.008129008730184406</v>
      </c>
      <c r="I34" s="8">
        <f t="shared" si="6"/>
        <v>0.0071109578265524664</v>
      </c>
      <c r="J34" s="8">
        <f t="shared" si="3"/>
        <v>0.0071109578265524664</v>
      </c>
      <c r="K34" s="8"/>
    </row>
    <row r="35" spans="1:11" ht="12.75" customHeight="1">
      <c r="A35" s="14">
        <f t="shared" si="1"/>
        <v>2.159366641633703</v>
      </c>
      <c r="B35" s="3">
        <v>31</v>
      </c>
      <c r="C35" s="8">
        <f t="shared" si="4"/>
        <v>0.05282096277025472</v>
      </c>
      <c r="D35" s="8"/>
      <c r="E35" s="8"/>
      <c r="F35" s="8">
        <f>LOG10(F18)-$A35</f>
        <v>0.06852006297997049</v>
      </c>
      <c r="G35" s="8">
        <f>LOG10(G18)-$A35</f>
        <v>0.03929044532071968</v>
      </c>
      <c r="H35" s="8">
        <f t="shared" si="6"/>
        <v>0.06594264009215989</v>
      </c>
      <c r="I35" s="8">
        <f t="shared" si="6"/>
        <v>0.08860662472810388</v>
      </c>
      <c r="J35" s="8">
        <f t="shared" si="3"/>
        <v>0.03653301077553062</v>
      </c>
      <c r="K35" s="8">
        <f>LOG10(K18)-$A35</f>
        <v>0.025324789183895913</v>
      </c>
    </row>
    <row r="36" spans="1:11" ht="12.75" customHeight="1">
      <c r="A36" s="14">
        <f t="shared" si="1"/>
        <v>2.2101177828307916</v>
      </c>
      <c r="B36" s="3">
        <v>32</v>
      </c>
      <c r="C36" s="8">
        <f t="shared" si="4"/>
        <v>-0.0006027682881608598</v>
      </c>
      <c r="D36" s="8"/>
      <c r="E36" s="8"/>
      <c r="F36" s="8">
        <f>LOG10(F19)-$A36</f>
        <v>0.007366161383114633</v>
      </c>
      <c r="G36" s="8">
        <f>LOG10(G19)-$A36</f>
        <v>-0.005997800174867063</v>
      </c>
      <c r="H36" s="8">
        <f t="shared" si="6"/>
        <v>-0.019786084660500247</v>
      </c>
      <c r="I36" s="8">
        <f t="shared" si="6"/>
        <v>0.025410664076757072</v>
      </c>
      <c r="J36" s="8">
        <f t="shared" si="3"/>
        <v>-0.034026523775110284</v>
      </c>
      <c r="K36" s="8"/>
    </row>
    <row r="37" spans="2:8" ht="12.75" customHeight="1">
      <c r="B37" s="3"/>
      <c r="C37" s="3"/>
      <c r="D37" s="3"/>
      <c r="E37" s="3"/>
      <c r="F37" s="3"/>
      <c r="G37" s="3"/>
      <c r="H37" s="3"/>
    </row>
    <row r="38" spans="2:12" ht="12.75" customHeight="1">
      <c r="B38" s="2"/>
      <c r="G38" s="9"/>
      <c r="H38" s="9"/>
      <c r="I38" s="3"/>
      <c r="J38" s="10"/>
      <c r="K38" s="10"/>
      <c r="L38" s="10"/>
    </row>
    <row r="39" spans="2:12" ht="12.75" customHeight="1">
      <c r="B39" s="2"/>
      <c r="D39" s="6"/>
      <c r="G39" s="9"/>
      <c r="H39" s="9"/>
      <c r="I39" s="3"/>
      <c r="J39" s="10"/>
      <c r="K39" s="10"/>
      <c r="L39" s="10"/>
    </row>
    <row r="40" spans="2:12" ht="12.75" customHeight="1">
      <c r="B40" s="2"/>
      <c r="D40" s="6"/>
      <c r="G40" s="9"/>
      <c r="H40" s="9"/>
      <c r="I40" s="3"/>
      <c r="J40" s="10"/>
      <c r="K40" s="10"/>
      <c r="L40" s="10"/>
    </row>
    <row r="41" spans="2:12" ht="12.75" customHeight="1">
      <c r="B41" s="2"/>
      <c r="D41" s="6"/>
      <c r="G41" s="9"/>
      <c r="H41" s="9"/>
      <c r="I41" s="3"/>
      <c r="J41" s="10"/>
      <c r="K41" s="10"/>
      <c r="L41" s="10"/>
    </row>
    <row r="42" spans="2:12" ht="12.75" customHeight="1">
      <c r="B42" s="3"/>
      <c r="D42" s="6"/>
      <c r="G42" s="9"/>
      <c r="H42" s="9"/>
      <c r="I42" s="3"/>
      <c r="J42" s="10"/>
      <c r="K42" s="10"/>
      <c r="L42" s="10"/>
    </row>
    <row r="43" spans="2:12" ht="12.75" customHeight="1">
      <c r="B43" s="3"/>
      <c r="D43" s="6"/>
      <c r="G43" s="9"/>
      <c r="H43" s="9"/>
      <c r="I43" s="3"/>
      <c r="J43" s="10"/>
      <c r="K43" s="10"/>
      <c r="L43" s="10"/>
    </row>
    <row r="44" spans="2:12" ht="12.75" customHeight="1">
      <c r="B44" s="3"/>
      <c r="D44" s="6"/>
      <c r="G44" s="9"/>
      <c r="H44" s="9"/>
      <c r="I44" s="3"/>
      <c r="J44" s="10"/>
      <c r="K44" s="10"/>
      <c r="L44" s="10"/>
    </row>
    <row r="45" spans="2:12" ht="12.75" customHeight="1">
      <c r="B45" s="3"/>
      <c r="D45" s="6"/>
      <c r="G45" s="9"/>
      <c r="H45" s="9"/>
      <c r="I45" s="3"/>
      <c r="J45" s="10"/>
      <c r="K45" s="10"/>
      <c r="L45" s="10"/>
    </row>
    <row r="46" spans="2:12" ht="12.75" customHeight="1">
      <c r="B46" s="3"/>
      <c r="D46" s="6"/>
      <c r="G46" s="9"/>
      <c r="H46" s="9"/>
      <c r="I46" s="3"/>
      <c r="J46" s="10"/>
      <c r="K46" s="10"/>
      <c r="L46" s="10"/>
    </row>
    <row r="47" spans="2:12" ht="12.75" customHeight="1">
      <c r="B47" s="3"/>
      <c r="D47" s="6"/>
      <c r="G47" s="9"/>
      <c r="H47" s="9"/>
      <c r="I47" s="3"/>
      <c r="J47" s="10"/>
      <c r="K47" s="10"/>
      <c r="L47" s="10"/>
    </row>
    <row r="48" spans="2:12" ht="12.75" customHeight="1">
      <c r="B48" s="3"/>
      <c r="D48" s="6"/>
      <c r="G48" s="9"/>
      <c r="H48" s="9"/>
      <c r="I48" s="3"/>
      <c r="J48" s="10"/>
      <c r="K48" s="10"/>
      <c r="L48" s="10"/>
    </row>
    <row r="49" spans="2:12" ht="12.75" customHeight="1">
      <c r="B49" s="3"/>
      <c r="D49" s="6"/>
      <c r="G49" s="9"/>
      <c r="H49" s="9"/>
      <c r="I49" s="3"/>
      <c r="J49" s="10"/>
      <c r="K49" s="10"/>
      <c r="L49" s="10"/>
    </row>
    <row r="50" spans="2:12" ht="12.75" customHeight="1">
      <c r="B50" s="3"/>
      <c r="D50" s="6"/>
      <c r="G50" s="9"/>
      <c r="H50" s="9"/>
      <c r="I50" s="3"/>
      <c r="J50" s="10"/>
      <c r="K50" s="10"/>
      <c r="L50" s="10"/>
    </row>
    <row r="51" spans="2:12" ht="12.75" customHeight="1">
      <c r="B51" s="3"/>
      <c r="D51" s="6"/>
      <c r="G51" s="9"/>
      <c r="H51" s="9"/>
      <c r="I51" s="3"/>
      <c r="J51" s="10"/>
      <c r="K51" s="10"/>
      <c r="L51" s="10"/>
    </row>
    <row r="52" spans="2:12" ht="12.75" customHeight="1">
      <c r="B52" s="3"/>
      <c r="D52" s="6"/>
      <c r="G52" s="9"/>
      <c r="H52" s="9"/>
      <c r="I52" s="3"/>
      <c r="J52" s="10"/>
      <c r="K52" s="10"/>
      <c r="L52" s="10"/>
    </row>
    <row r="53" spans="2:12" ht="12.75" customHeight="1">
      <c r="B53" s="3"/>
      <c r="D53" s="6"/>
      <c r="G53" s="9"/>
      <c r="H53" s="9"/>
      <c r="I53" s="3"/>
      <c r="J53" s="10"/>
      <c r="K53" s="10"/>
      <c r="L53" s="10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2003-10-24T08:59:18Z</dcterms:created>
  <cp:category/>
  <cp:version/>
  <cp:contentType/>
  <cp:contentStatus/>
</cp:coreProperties>
</file>