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80" yWindow="1040" windowWidth="16900" windowHeight="12860" activeTab="0"/>
  </bookViews>
  <sheets>
    <sheet name="Feuil1" sheetId="1" r:id="rId1"/>
  </sheets>
  <definedNames>
    <definedName name="dap">'Feuil1'!$C$8:$F$9</definedName>
    <definedName name="dapdist">'Feuil1'!$C$13:$F$14</definedName>
    <definedName name="dapmax">'Feuil1'!$C$15:$F$15</definedName>
    <definedName name="dapmin">'Feuil1'!$C$14:$F$15</definedName>
    <definedName name="dapprox">'Feuil1'!$C$10:$F$11</definedName>
    <definedName name="dtart">'Feuil1'!$C$12:$F$13</definedName>
    <definedName name="dtprox">'Feuil1'!$C$9:$F$10</definedName>
    <definedName name="dtsusart">'Feuil1'!$C$11:$F$12</definedName>
    <definedName name="largeur">'Feuil1'!$C$7:$F$8</definedName>
    <definedName name="longueur">'Feuil1'!$C$6:$F$7</definedName>
    <definedName name="magnum">'Feuil1'!$C$16:$F$17</definedName>
    <definedName name="uncif">'Feuil1'!$C$17:$F$17</definedName>
    <definedName name="_xlnm.Print_Area">'Feuil1'!$B$2:$F$15</definedName>
  </definedNames>
  <calcPr fullCalcOnLoad="1"/>
</workbook>
</file>

<file path=xl/sharedStrings.xml><?xml version="1.0" encoding="utf-8"?>
<sst xmlns="http://schemas.openxmlformats.org/spreadsheetml/2006/main" count="65" uniqueCount="52">
  <si>
    <t>Perse</t>
  </si>
  <si>
    <t>Zoo</t>
  </si>
  <si>
    <t>Central Iran</t>
  </si>
  <si>
    <t>M</t>
  </si>
  <si>
    <t>F</t>
  </si>
  <si>
    <t>LY 383</t>
  </si>
  <si>
    <t>YA 5098</t>
  </si>
  <si>
    <t>HA 7591</t>
  </si>
  <si>
    <t>HA 7621</t>
  </si>
  <si>
    <t>HA 7851</t>
  </si>
  <si>
    <t>HA 7850</t>
  </si>
  <si>
    <t>BO 89482</t>
  </si>
  <si>
    <t>BO 77927</t>
  </si>
  <si>
    <t>BO 92311</t>
  </si>
  <si>
    <t>WA 541427</t>
  </si>
  <si>
    <t>HP 2</t>
  </si>
  <si>
    <t>HP 3</t>
  </si>
  <si>
    <t>HP 12</t>
  </si>
  <si>
    <t>HP 21</t>
  </si>
  <si>
    <t>HP 28</t>
  </si>
  <si>
    <t>HP 29</t>
  </si>
  <si>
    <t>HP 30</t>
  </si>
  <si>
    <t>HP 31</t>
  </si>
  <si>
    <t>HP 35</t>
  </si>
  <si>
    <t>HP 36</t>
  </si>
  <si>
    <t>HP 37</t>
  </si>
  <si>
    <t>HP 40</t>
  </si>
  <si>
    <t>HP 49</t>
  </si>
  <si>
    <t>HP 51</t>
  </si>
  <si>
    <t>AC 1901.9</t>
  </si>
  <si>
    <t>AC 1902.487</t>
  </si>
  <si>
    <t>Chabr. Bastam</t>
  </si>
  <si>
    <t>STD 7</t>
  </si>
  <si>
    <t>STF 28</t>
  </si>
  <si>
    <t>STD 69</t>
  </si>
  <si>
    <t>STD 23</t>
  </si>
  <si>
    <t>STD 223</t>
  </si>
  <si>
    <t>STD 100</t>
  </si>
  <si>
    <t>STD 145</t>
  </si>
  <si>
    <t>AC 1980.67</t>
  </si>
  <si>
    <t>AC 1983.72</t>
  </si>
  <si>
    <t>Mesures</t>
  </si>
  <si>
    <t>n</t>
  </si>
  <si>
    <t>x</t>
  </si>
  <si>
    <t>min</t>
  </si>
  <si>
    <t>max</t>
  </si>
  <si>
    <t>s</t>
  </si>
  <si>
    <t>v</t>
  </si>
  <si>
    <t>log Mâles n=16)</t>
  </si>
  <si>
    <t>dlogx</t>
  </si>
  <si>
    <t>dlogmin</t>
  </si>
  <si>
    <t>dlogmax</t>
  </si>
</sst>
</file>

<file path=xl/styles.xml><?xml version="1.0" encoding="utf-8"?>
<styleSheet xmlns="http://schemas.openxmlformats.org/spreadsheetml/2006/main">
  <numFmts count="3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8" sqref="A18:IV31"/>
    </sheetView>
  </sheetViews>
  <sheetFormatPr defaultColWidth="10.875" defaultRowHeight="12"/>
  <cols>
    <col min="1" max="1" width="13.875" style="0" customWidth="1"/>
    <col min="2" max="2" width="6.875" style="1" customWidth="1"/>
    <col min="3" max="3" width="9.375" style="0" bestFit="1" customWidth="1"/>
    <col min="4" max="4" width="11.375" style="0" bestFit="1" customWidth="1"/>
    <col min="5" max="5" width="12.00390625" style="0" bestFit="1" customWidth="1"/>
    <col min="6" max="6" width="10.00390625" style="0" bestFit="1" customWidth="1"/>
    <col min="7" max="10" width="7.875" style="0" customWidth="1"/>
    <col min="11" max="13" width="8.625" style="0" bestFit="1" customWidth="1"/>
    <col min="14" max="16" width="10.375" style="0" bestFit="1" customWidth="1"/>
    <col min="17" max="235" width="7.875" style="0" customWidth="1"/>
  </cols>
  <sheetData>
    <row r="1" spans="1:16" ht="12.75">
      <c r="A1" s="1"/>
      <c r="C1" s="5" t="s">
        <v>1</v>
      </c>
      <c r="D1" s="5" t="s">
        <v>0</v>
      </c>
      <c r="E1" s="5" t="s">
        <v>31</v>
      </c>
      <c r="F1" s="5" t="s">
        <v>2</v>
      </c>
      <c r="G1" s="5" t="s">
        <v>32</v>
      </c>
      <c r="H1" s="5" t="s">
        <v>33</v>
      </c>
      <c r="I1" s="5" t="s">
        <v>34</v>
      </c>
      <c r="J1" s="5" t="s">
        <v>35</v>
      </c>
      <c r="K1" s="5" t="s">
        <v>36</v>
      </c>
      <c r="L1" s="5" t="s">
        <v>37</v>
      </c>
      <c r="M1" s="5" t="s">
        <v>38</v>
      </c>
      <c r="N1" s="6"/>
      <c r="O1" s="5" t="s">
        <v>1</v>
      </c>
      <c r="P1" s="5"/>
    </row>
    <row r="2" spans="1:16" s="4" customFormat="1" ht="12.75">
      <c r="A2"/>
      <c r="C2" s="5" t="s">
        <v>4</v>
      </c>
      <c r="D2" s="5" t="s">
        <v>4</v>
      </c>
      <c r="E2" s="5" t="s">
        <v>4</v>
      </c>
      <c r="F2" s="5" t="s">
        <v>4</v>
      </c>
      <c r="G2" s="5" t="s">
        <v>4</v>
      </c>
      <c r="H2" s="5" t="s">
        <v>4</v>
      </c>
      <c r="I2" s="5" t="s">
        <v>4</v>
      </c>
      <c r="J2" s="5" t="s">
        <v>4</v>
      </c>
      <c r="K2" s="5" t="s">
        <v>4</v>
      </c>
      <c r="L2" s="5" t="s">
        <v>4</v>
      </c>
      <c r="M2" s="5" t="s">
        <v>3</v>
      </c>
      <c r="N2" s="5" t="s">
        <v>4</v>
      </c>
      <c r="O2" s="5" t="s">
        <v>4</v>
      </c>
      <c r="P2" s="5" t="s">
        <v>4</v>
      </c>
    </row>
    <row r="3" spans="1:16" s="4" customFormat="1" ht="12.75">
      <c r="A3"/>
      <c r="C3" s="5">
        <v>100</v>
      </c>
      <c r="D3" s="5">
        <v>1</v>
      </c>
      <c r="E3" s="5">
        <v>10</v>
      </c>
      <c r="F3" s="5">
        <v>3900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10</v>
      </c>
      <c r="M3" s="5">
        <v>1</v>
      </c>
      <c r="N3" s="5">
        <v>100</v>
      </c>
      <c r="O3" s="5">
        <v>1</v>
      </c>
      <c r="P3" s="5">
        <v>1</v>
      </c>
    </row>
    <row r="4" spans="1:16" s="4" customFormat="1" ht="12.75">
      <c r="A4"/>
      <c r="C4" s="5" t="s">
        <v>29</v>
      </c>
      <c r="D4" s="5" t="s">
        <v>30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39</v>
      </c>
      <c r="P4" s="5" t="s">
        <v>40</v>
      </c>
    </row>
    <row r="5" spans="1:16" s="4" customFormat="1" ht="12.75">
      <c r="A5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</row>
    <row r="6" spans="2:16" ht="12.75">
      <c r="B6" s="1">
        <v>1</v>
      </c>
      <c r="C6" s="8">
        <v>208</v>
      </c>
      <c r="D6" s="8">
        <v>219</v>
      </c>
      <c r="E6" s="8">
        <v>218</v>
      </c>
      <c r="F6" s="8">
        <v>205</v>
      </c>
      <c r="G6" s="7">
        <v>208</v>
      </c>
      <c r="H6" s="7">
        <v>200</v>
      </c>
      <c r="I6" s="7">
        <v>211</v>
      </c>
      <c r="J6" s="7">
        <v>203</v>
      </c>
      <c r="K6" s="7">
        <v>212</v>
      </c>
      <c r="L6" s="7">
        <v>206</v>
      </c>
      <c r="M6" s="7">
        <v>204</v>
      </c>
      <c r="N6" s="7">
        <v>218</v>
      </c>
      <c r="O6" s="8">
        <v>202</v>
      </c>
      <c r="P6" s="8">
        <v>206</v>
      </c>
    </row>
    <row r="7" spans="2:16" ht="12.75">
      <c r="B7" s="1">
        <v>3</v>
      </c>
      <c r="C7" s="8">
        <v>23</v>
      </c>
      <c r="D7" s="8">
        <v>26</v>
      </c>
      <c r="E7" s="8">
        <v>26</v>
      </c>
      <c r="F7" s="8">
        <v>27</v>
      </c>
      <c r="G7" s="7">
        <v>26</v>
      </c>
      <c r="H7" s="7">
        <v>27</v>
      </c>
      <c r="I7" s="7">
        <v>27</v>
      </c>
      <c r="J7" s="7">
        <v>28</v>
      </c>
      <c r="K7" s="7">
        <v>27.3</v>
      </c>
      <c r="L7" s="7">
        <v>27</v>
      </c>
      <c r="M7" s="7">
        <v>27</v>
      </c>
      <c r="N7" s="7">
        <v>29.3</v>
      </c>
      <c r="O7" s="8">
        <v>26</v>
      </c>
      <c r="P7" s="8">
        <v>28.3</v>
      </c>
    </row>
    <row r="8" spans="2:16" ht="12.75">
      <c r="B8" s="1">
        <v>4</v>
      </c>
      <c r="C8" s="8">
        <v>19.5</v>
      </c>
      <c r="D8" s="8">
        <v>21</v>
      </c>
      <c r="E8" s="8">
        <v>20.5</v>
      </c>
      <c r="F8" s="8">
        <v>21</v>
      </c>
      <c r="G8" s="7">
        <v>21</v>
      </c>
      <c r="H8" s="7">
        <v>22</v>
      </c>
      <c r="I8" s="7">
        <v>21.5</v>
      </c>
      <c r="J8" s="7">
        <v>21.5</v>
      </c>
      <c r="K8" s="7">
        <v>22</v>
      </c>
      <c r="L8" s="7">
        <v>21.5</v>
      </c>
      <c r="M8" s="7">
        <v>21</v>
      </c>
      <c r="N8" s="7">
        <v>22.4</v>
      </c>
      <c r="O8" s="8">
        <v>20</v>
      </c>
      <c r="P8" s="8">
        <v>22.3</v>
      </c>
    </row>
    <row r="9" spans="2:16" ht="12.75">
      <c r="B9" s="1">
        <v>5</v>
      </c>
      <c r="C9" s="8">
        <v>41</v>
      </c>
      <c r="D9" s="8">
        <v>41.5</v>
      </c>
      <c r="E9" s="8">
        <v>43</v>
      </c>
      <c r="F9" s="8">
        <v>40.5</v>
      </c>
      <c r="G9" s="7">
        <v>42</v>
      </c>
      <c r="H9" s="7">
        <v>41.5</v>
      </c>
      <c r="I9" s="7">
        <v>41</v>
      </c>
      <c r="J9" s="7">
        <v>41</v>
      </c>
      <c r="K9" s="7">
        <v>41.1</v>
      </c>
      <c r="L9" s="7">
        <v>42</v>
      </c>
      <c r="M9" s="7">
        <v>41</v>
      </c>
      <c r="N9" s="7">
        <v>43.4</v>
      </c>
      <c r="O9" s="8">
        <v>43</v>
      </c>
      <c r="P9" s="8">
        <v>44.3</v>
      </c>
    </row>
    <row r="10" spans="2:16" ht="12.75">
      <c r="B10" s="1">
        <v>6</v>
      </c>
      <c r="C10" s="8">
        <v>25</v>
      </c>
      <c r="D10" s="8">
        <v>28</v>
      </c>
      <c r="E10" s="8">
        <v>29</v>
      </c>
      <c r="F10" s="8">
        <v>25.5</v>
      </c>
      <c r="G10" s="7">
        <v>26</v>
      </c>
      <c r="H10" s="7">
        <v>25.5</v>
      </c>
      <c r="I10" s="7">
        <v>26</v>
      </c>
      <c r="J10" s="7">
        <v>26</v>
      </c>
      <c r="K10" s="7">
        <v>27</v>
      </c>
      <c r="L10" s="7">
        <v>27</v>
      </c>
      <c r="M10" s="7">
        <v>25</v>
      </c>
      <c r="N10" s="7">
        <v>27.3</v>
      </c>
      <c r="O10" s="8">
        <v>26</v>
      </c>
      <c r="P10" s="8">
        <v>31.1</v>
      </c>
    </row>
    <row r="11" spans="2:16" ht="12.75">
      <c r="B11" s="1">
        <v>10</v>
      </c>
      <c r="C11" s="8">
        <v>37.5</v>
      </c>
      <c r="D11" s="8">
        <v>38</v>
      </c>
      <c r="E11" s="8">
        <v>38</v>
      </c>
      <c r="F11" s="8">
        <v>37.5</v>
      </c>
      <c r="G11" s="7">
        <v>38</v>
      </c>
      <c r="H11" s="7">
        <v>38.9</v>
      </c>
      <c r="I11" s="7">
        <v>38</v>
      </c>
      <c r="J11" s="7">
        <v>40</v>
      </c>
      <c r="K11" s="7">
        <v>38.3</v>
      </c>
      <c r="L11" s="7">
        <v>36.3</v>
      </c>
      <c r="M11" s="7">
        <v>38</v>
      </c>
      <c r="N11" s="7">
        <v>41.8</v>
      </c>
      <c r="O11" s="8">
        <v>37</v>
      </c>
      <c r="P11" s="8">
        <v>40.5</v>
      </c>
    </row>
    <row r="12" spans="1:16" s="2" customFormat="1" ht="12.75">
      <c r="A12"/>
      <c r="B12" s="3">
        <v>11</v>
      </c>
      <c r="C12" s="8">
        <v>37</v>
      </c>
      <c r="D12" s="8">
        <v>38</v>
      </c>
      <c r="E12" s="8">
        <v>37.5</v>
      </c>
      <c r="F12" s="8">
        <v>37.7</v>
      </c>
      <c r="G12" s="7">
        <v>38</v>
      </c>
      <c r="H12" s="7">
        <v>39</v>
      </c>
      <c r="I12" s="7">
        <v>37</v>
      </c>
      <c r="J12" s="7">
        <v>40</v>
      </c>
      <c r="K12" s="7">
        <v>37.1</v>
      </c>
      <c r="L12" s="7">
        <v>37.2</v>
      </c>
      <c r="M12" s="7">
        <v>38</v>
      </c>
      <c r="N12" s="7">
        <v>42.1</v>
      </c>
      <c r="O12" s="8">
        <v>37</v>
      </c>
      <c r="P12" s="8">
        <v>38.6</v>
      </c>
    </row>
    <row r="13" spans="2:16" ht="12.75">
      <c r="B13" s="1">
        <v>12</v>
      </c>
      <c r="C13" s="8">
        <v>26.5</v>
      </c>
      <c r="D13" s="8">
        <v>28.5</v>
      </c>
      <c r="E13" s="8">
        <v>29.5</v>
      </c>
      <c r="F13" s="8">
        <v>29</v>
      </c>
      <c r="G13" s="7">
        <v>30</v>
      </c>
      <c r="H13" s="7">
        <v>29.9</v>
      </c>
      <c r="I13" s="7">
        <v>29.8</v>
      </c>
      <c r="J13" s="7">
        <v>30</v>
      </c>
      <c r="K13" s="7">
        <v>29.5</v>
      </c>
      <c r="L13" s="7">
        <v>30</v>
      </c>
      <c r="M13" s="7">
        <v>29.5</v>
      </c>
      <c r="N13" s="7">
        <v>29.8</v>
      </c>
      <c r="O13" s="8">
        <v>30</v>
      </c>
      <c r="P13" s="8">
        <v>29.3</v>
      </c>
    </row>
    <row r="14" spans="2:16" ht="12.75">
      <c r="B14" s="1">
        <v>13</v>
      </c>
      <c r="C14" s="8">
        <v>23</v>
      </c>
      <c r="D14" s="8">
        <v>24.5</v>
      </c>
      <c r="E14" s="8">
        <v>24</v>
      </c>
      <c r="F14" s="8">
        <v>22.2</v>
      </c>
      <c r="G14" s="7">
        <v>24.1</v>
      </c>
      <c r="H14" s="7">
        <v>25</v>
      </c>
      <c r="I14" s="7">
        <v>24.1</v>
      </c>
      <c r="J14" s="7">
        <v>24</v>
      </c>
      <c r="K14" s="7">
        <v>24</v>
      </c>
      <c r="L14" s="7">
        <v>24</v>
      </c>
      <c r="M14" s="7">
        <v>24</v>
      </c>
      <c r="N14" s="7">
        <v>24.2</v>
      </c>
      <c r="O14" s="8">
        <v>24</v>
      </c>
      <c r="P14" s="8">
        <v>24</v>
      </c>
    </row>
    <row r="15" spans="2:16" ht="12.75">
      <c r="B15" s="1">
        <v>14</v>
      </c>
      <c r="C15" s="8">
        <v>25</v>
      </c>
      <c r="D15" s="8">
        <v>26</v>
      </c>
      <c r="E15" s="8">
        <v>25.5</v>
      </c>
      <c r="F15" s="8">
        <v>24.3</v>
      </c>
      <c r="G15" s="7">
        <v>25.5</v>
      </c>
      <c r="H15" s="7">
        <v>26.5</v>
      </c>
      <c r="I15" s="7">
        <v>26</v>
      </c>
      <c r="J15" s="7">
        <v>26</v>
      </c>
      <c r="K15" s="7">
        <v>25.2</v>
      </c>
      <c r="L15" s="7">
        <v>26</v>
      </c>
      <c r="M15" s="7">
        <v>26</v>
      </c>
      <c r="N15" s="7">
        <v>25.4</v>
      </c>
      <c r="O15" s="8">
        <v>25</v>
      </c>
      <c r="P15" s="8">
        <v>26.2</v>
      </c>
    </row>
    <row r="16" spans="2:16" ht="12.75">
      <c r="B16" s="1">
        <v>7</v>
      </c>
      <c r="C16" s="8">
        <v>32</v>
      </c>
      <c r="D16" s="8">
        <v>33</v>
      </c>
      <c r="E16" s="8">
        <v>35</v>
      </c>
      <c r="F16" s="8">
        <v>32.5</v>
      </c>
      <c r="G16" s="7">
        <v>36</v>
      </c>
      <c r="H16" s="7">
        <v>32.5</v>
      </c>
      <c r="I16" s="7">
        <v>31.7</v>
      </c>
      <c r="J16" s="7">
        <v>33</v>
      </c>
      <c r="K16" s="7">
        <v>34</v>
      </c>
      <c r="L16" s="7">
        <v>35</v>
      </c>
      <c r="M16" s="7">
        <v>33</v>
      </c>
      <c r="N16" s="7">
        <v>34.5</v>
      </c>
      <c r="O16" s="8">
        <v>35</v>
      </c>
      <c r="P16" s="8">
        <v>34.2</v>
      </c>
    </row>
    <row r="17" spans="2:16" ht="12.75">
      <c r="B17" s="1">
        <v>8</v>
      </c>
      <c r="C17" s="8">
        <v>13</v>
      </c>
      <c r="D17" s="8">
        <v>11</v>
      </c>
      <c r="E17" s="8">
        <v>11</v>
      </c>
      <c r="F17" s="8">
        <v>12.5</v>
      </c>
      <c r="G17" s="7">
        <v>11</v>
      </c>
      <c r="H17" s="7">
        <v>13</v>
      </c>
      <c r="I17" s="7">
        <v>12</v>
      </c>
      <c r="J17" s="7">
        <v>12.5</v>
      </c>
      <c r="K17" s="7">
        <v>11.7</v>
      </c>
      <c r="L17" s="7">
        <v>11</v>
      </c>
      <c r="M17" s="7">
        <v>12</v>
      </c>
      <c r="N17" s="7">
        <v>13.6</v>
      </c>
      <c r="O17" s="8">
        <v>12</v>
      </c>
      <c r="P17" s="8">
        <v>11.1</v>
      </c>
    </row>
    <row r="19" spans="1:12" ht="12.75">
      <c r="A19" t="s">
        <v>48</v>
      </c>
      <c r="B19" s="10" t="s">
        <v>41</v>
      </c>
      <c r="C19" s="10" t="s">
        <v>42</v>
      </c>
      <c r="D19" s="10" t="s">
        <v>43</v>
      </c>
      <c r="E19" s="10" t="s">
        <v>44</v>
      </c>
      <c r="F19" s="10" t="s">
        <v>45</v>
      </c>
      <c r="G19" s="10" t="s">
        <v>46</v>
      </c>
      <c r="H19" s="10" t="s">
        <v>47</v>
      </c>
      <c r="I19" s="10"/>
      <c r="J19" s="10" t="s">
        <v>49</v>
      </c>
      <c r="K19" s="10" t="s">
        <v>50</v>
      </c>
      <c r="L19" s="10" t="s">
        <v>51</v>
      </c>
    </row>
    <row r="20" spans="1:12" ht="12.75">
      <c r="A20" s="9">
        <v>2.3246682091189714</v>
      </c>
      <c r="B20">
        <v>1</v>
      </c>
      <c r="C20">
        <f aca="true" t="shared" si="0" ref="C20:C31">COUNT(C6:Y6)</f>
        <v>14</v>
      </c>
      <c r="D20" s="11">
        <f aca="true" t="shared" si="1" ref="D20:D31">AVERAGE(C6:Y6)</f>
        <v>208.57142857142858</v>
      </c>
      <c r="E20">
        <f aca="true" t="shared" si="2" ref="E20:E31">MIN(C6:Y6)</f>
        <v>200</v>
      </c>
      <c r="F20">
        <f aca="true" t="shared" si="3" ref="F20:F31">MAX(C6:Y6)</f>
        <v>219</v>
      </c>
      <c r="G20" s="12">
        <f aca="true" t="shared" si="4" ref="G20:G31">STDEV(C6:Y6)</f>
        <v>6.198191866792975</v>
      </c>
      <c r="H20" s="12">
        <f aca="true" t="shared" si="5" ref="H20:H31">G20*100/D20</f>
        <v>2.9717358265445766</v>
      </c>
      <c r="I20">
        <v>1</v>
      </c>
      <c r="J20" s="9">
        <f>LOG10(D20)-$A20</f>
        <v>-0.005413393348791207</v>
      </c>
      <c r="K20" s="9">
        <f aca="true" t="shared" si="6" ref="K20:L31">LOG10(E20)-$A20</f>
        <v>-0.02363821345499062</v>
      </c>
      <c r="L20" s="9">
        <f t="shared" si="6"/>
        <v>0.015775905721147065</v>
      </c>
    </row>
    <row r="21" spans="1:12" ht="12.75">
      <c r="A21" s="9">
        <v>1.4237577119240465</v>
      </c>
      <c r="B21">
        <v>3</v>
      </c>
      <c r="C21">
        <f t="shared" si="0"/>
        <v>14</v>
      </c>
      <c r="D21" s="11">
        <f t="shared" si="1"/>
        <v>26.778571428571432</v>
      </c>
      <c r="E21">
        <f t="shared" si="2"/>
        <v>23</v>
      </c>
      <c r="F21">
        <f t="shared" si="3"/>
        <v>29.3</v>
      </c>
      <c r="G21" s="12">
        <f t="shared" si="4"/>
        <v>1.4513540475805227</v>
      </c>
      <c r="H21" s="12">
        <f t="shared" si="5"/>
        <v>5.419833733296163</v>
      </c>
      <c r="I21">
        <v>3</v>
      </c>
      <c r="J21" s="9">
        <f aca="true" t="shared" si="7" ref="J21:J31">LOG10(D21)-$A21</f>
        <v>0.0040296928192660175</v>
      </c>
      <c r="K21" s="9">
        <f t="shared" si="6"/>
        <v>-0.0620298759064537</v>
      </c>
      <c r="L21" s="9">
        <f t="shared" si="6"/>
        <v>0.043109908430063015</v>
      </c>
    </row>
    <row r="22" spans="1:12" ht="12.75">
      <c r="A22" s="9">
        <v>1.331427296520743</v>
      </c>
      <c r="B22">
        <v>4</v>
      </c>
      <c r="C22">
        <f t="shared" si="0"/>
        <v>14</v>
      </c>
      <c r="D22" s="11">
        <f t="shared" si="1"/>
        <v>21.228571428571428</v>
      </c>
      <c r="E22">
        <f t="shared" si="2"/>
        <v>19.5</v>
      </c>
      <c r="F22">
        <f t="shared" si="3"/>
        <v>22.4</v>
      </c>
      <c r="G22" s="12">
        <f t="shared" si="4"/>
        <v>0.8398063617732295</v>
      </c>
      <c r="H22" s="12">
        <f t="shared" si="5"/>
        <v>3.9560192008160207</v>
      </c>
      <c r="I22">
        <v>4</v>
      </c>
      <c r="J22" s="9">
        <f t="shared" si="7"/>
        <v>-0.0045065271104431925</v>
      </c>
      <c r="K22" s="9">
        <f t="shared" si="6"/>
        <v>-0.04139268515822514</v>
      </c>
      <c r="L22" s="9">
        <f t="shared" si="6"/>
        <v>0.01882072181341976</v>
      </c>
    </row>
    <row r="23" spans="1:12" ht="12.75">
      <c r="A23" s="9">
        <v>1.636613251955882</v>
      </c>
      <c r="B23">
        <v>5</v>
      </c>
      <c r="C23">
        <f t="shared" si="0"/>
        <v>14</v>
      </c>
      <c r="D23" s="11">
        <f t="shared" si="1"/>
        <v>41.878571428571426</v>
      </c>
      <c r="E23">
        <f t="shared" si="2"/>
        <v>40.5</v>
      </c>
      <c r="F23">
        <f t="shared" si="3"/>
        <v>44.3</v>
      </c>
      <c r="G23" s="12">
        <f t="shared" si="4"/>
        <v>1.1301317632021435</v>
      </c>
      <c r="H23" s="12">
        <f t="shared" si="5"/>
        <v>2.6985919639826044</v>
      </c>
      <c r="I23">
        <v>5</v>
      </c>
      <c r="J23" s="9">
        <f t="shared" si="7"/>
        <v>-0.014621393449322895</v>
      </c>
      <c r="K23" s="9">
        <f t="shared" si="6"/>
        <v>-0.029158228741213543</v>
      </c>
      <c r="L23" s="9">
        <f t="shared" si="6"/>
        <v>0.009790474267187488</v>
      </c>
    </row>
    <row r="24" spans="1:12" ht="12.75">
      <c r="A24" s="9">
        <v>1.4293484729236616</v>
      </c>
      <c r="B24">
        <v>6</v>
      </c>
      <c r="C24">
        <f t="shared" si="0"/>
        <v>14</v>
      </c>
      <c r="D24" s="11">
        <f t="shared" si="1"/>
        <v>26.742857142857144</v>
      </c>
      <c r="E24">
        <f t="shared" si="2"/>
        <v>25</v>
      </c>
      <c r="F24">
        <f t="shared" si="3"/>
        <v>31.1</v>
      </c>
      <c r="G24" s="12">
        <f t="shared" si="4"/>
        <v>1.6978331374541138</v>
      </c>
      <c r="H24" s="12">
        <f t="shared" si="5"/>
        <v>6.348735022531408</v>
      </c>
      <c r="I24">
        <v>6</v>
      </c>
      <c r="J24" s="9">
        <f t="shared" si="7"/>
        <v>-0.0021406685358320576</v>
      </c>
      <c r="K24" s="9">
        <f t="shared" si="6"/>
        <v>-0.031408464251624135</v>
      </c>
      <c r="L24" s="9">
        <f t="shared" si="6"/>
        <v>0.06341191610317587</v>
      </c>
    </row>
    <row r="25" spans="1:12" ht="12.75">
      <c r="A25" s="9">
        <v>1.592801092674244</v>
      </c>
      <c r="B25">
        <v>10</v>
      </c>
      <c r="C25">
        <f t="shared" si="0"/>
        <v>14</v>
      </c>
      <c r="D25" s="11">
        <f t="shared" si="1"/>
        <v>38.41428571428571</v>
      </c>
      <c r="E25">
        <f t="shared" si="2"/>
        <v>36.3</v>
      </c>
      <c r="F25">
        <f t="shared" si="3"/>
        <v>41.8</v>
      </c>
      <c r="G25" s="12">
        <f t="shared" si="4"/>
        <v>1.4564747444836286</v>
      </c>
      <c r="H25" s="12">
        <f t="shared" si="5"/>
        <v>3.7914924549592417</v>
      </c>
      <c r="I25">
        <v>10</v>
      </c>
      <c r="J25" s="9">
        <f t="shared" si="7"/>
        <v>-0.00830833046519941</v>
      </c>
      <c r="K25" s="9">
        <f t="shared" si="6"/>
        <v>-0.03289446763813153</v>
      </c>
      <c r="L25" s="9">
        <f t="shared" si="6"/>
        <v>0.028375189100791065</v>
      </c>
    </row>
    <row r="26" spans="1:12" ht="12.75">
      <c r="A26" s="9">
        <v>1.5903680640032447</v>
      </c>
      <c r="B26">
        <v>11</v>
      </c>
      <c r="C26">
        <f t="shared" si="0"/>
        <v>14</v>
      </c>
      <c r="D26" s="11">
        <f t="shared" si="1"/>
        <v>38.15714285714286</v>
      </c>
      <c r="E26">
        <f t="shared" si="2"/>
        <v>37</v>
      </c>
      <c r="F26">
        <f t="shared" si="3"/>
        <v>42.1</v>
      </c>
      <c r="G26" s="12">
        <f t="shared" si="4"/>
        <v>1.4308224024148977</v>
      </c>
      <c r="H26" s="12">
        <f t="shared" si="5"/>
        <v>3.7498153563849805</v>
      </c>
      <c r="I26">
        <v>11</v>
      </c>
      <c r="J26" s="9">
        <f t="shared" si="7"/>
        <v>-0.008792215996128894</v>
      </c>
      <c r="K26" s="9">
        <f t="shared" si="6"/>
        <v>-0.022166339936249724</v>
      </c>
      <c r="L26" s="9">
        <f t="shared" si="6"/>
        <v>0.033914031832423586</v>
      </c>
    </row>
    <row r="27" spans="1:12" ht="12.75">
      <c r="A27" s="9">
        <v>1.4740340553545126</v>
      </c>
      <c r="B27">
        <v>12</v>
      </c>
      <c r="C27">
        <f t="shared" si="0"/>
        <v>14</v>
      </c>
      <c r="D27" s="11">
        <f t="shared" si="1"/>
        <v>29.378571428571433</v>
      </c>
      <c r="E27">
        <f t="shared" si="2"/>
        <v>26.5</v>
      </c>
      <c r="F27">
        <f t="shared" si="3"/>
        <v>30</v>
      </c>
      <c r="G27" s="12">
        <f t="shared" si="4"/>
        <v>0.9374093362752397</v>
      </c>
      <c r="H27" s="12">
        <f t="shared" si="5"/>
        <v>3.1907927809028336</v>
      </c>
      <c r="I27">
        <v>12</v>
      </c>
      <c r="J27" s="9">
        <f t="shared" si="7"/>
        <v>-0.006003381523575602</v>
      </c>
      <c r="K27" s="9">
        <f t="shared" si="6"/>
        <v>-0.05078818141770469</v>
      </c>
      <c r="L27" s="9">
        <f t="shared" si="6"/>
        <v>0.003087199365149784</v>
      </c>
    </row>
    <row r="28" spans="1:12" ht="12.75">
      <c r="A28" s="9">
        <v>1.3859412481478177</v>
      </c>
      <c r="B28">
        <v>13</v>
      </c>
      <c r="C28">
        <f t="shared" si="0"/>
        <v>14</v>
      </c>
      <c r="D28" s="11">
        <f t="shared" si="1"/>
        <v>23.935714285714283</v>
      </c>
      <c r="E28">
        <f t="shared" si="2"/>
        <v>22.2</v>
      </c>
      <c r="F28">
        <f t="shared" si="3"/>
        <v>25</v>
      </c>
      <c r="G28" s="12">
        <f t="shared" si="4"/>
        <v>0.6499788669430986</v>
      </c>
      <c r="H28" s="12">
        <f t="shared" si="5"/>
        <v>2.7155189905113044</v>
      </c>
      <c r="I28">
        <v>13</v>
      </c>
      <c r="J28" s="9">
        <f t="shared" si="7"/>
        <v>-0.00689485599078421</v>
      </c>
      <c r="K28" s="9">
        <f t="shared" si="6"/>
        <v>-0.0395882736971791</v>
      </c>
      <c r="L28" s="9">
        <f t="shared" si="6"/>
        <v>0.011998760524219776</v>
      </c>
    </row>
    <row r="29" spans="1:12" ht="12.75">
      <c r="A29" s="9">
        <v>1.4161202071899064</v>
      </c>
      <c r="B29">
        <v>14</v>
      </c>
      <c r="C29">
        <f t="shared" si="0"/>
        <v>14</v>
      </c>
      <c r="D29" s="11">
        <f t="shared" si="1"/>
        <v>25.61428571428571</v>
      </c>
      <c r="E29">
        <f t="shared" si="2"/>
        <v>24.3</v>
      </c>
      <c r="F29">
        <f t="shared" si="3"/>
        <v>26.5</v>
      </c>
      <c r="G29" s="12">
        <f t="shared" si="4"/>
        <v>0.5946649255054285</v>
      </c>
      <c r="H29" s="12">
        <f t="shared" si="5"/>
        <v>2.3216143215493585</v>
      </c>
      <c r="I29">
        <v>14</v>
      </c>
      <c r="J29" s="9">
        <f t="shared" si="7"/>
        <v>-0.007637957641980497</v>
      </c>
      <c r="K29" s="9">
        <f t="shared" si="6"/>
        <v>-0.030513933591594267</v>
      </c>
      <c r="L29" s="9">
        <f t="shared" si="6"/>
        <v>0.007125666746901516</v>
      </c>
    </row>
    <row r="30" spans="1:12" ht="12.75">
      <c r="A30" s="9">
        <v>1.5374255341202845</v>
      </c>
      <c r="B30">
        <v>7</v>
      </c>
      <c r="C30">
        <f t="shared" si="0"/>
        <v>14</v>
      </c>
      <c r="D30" s="11">
        <f t="shared" si="1"/>
        <v>33.67142857142857</v>
      </c>
      <c r="E30">
        <f t="shared" si="2"/>
        <v>31.7</v>
      </c>
      <c r="F30">
        <f t="shared" si="3"/>
        <v>36</v>
      </c>
      <c r="G30" s="12">
        <f t="shared" si="4"/>
        <v>1.31759020793411</v>
      </c>
      <c r="H30" s="12">
        <f t="shared" si="5"/>
        <v>3.9130808042167033</v>
      </c>
      <c r="I30">
        <v>7</v>
      </c>
      <c r="J30" s="9">
        <f t="shared" si="7"/>
        <v>-0.010163991610217638</v>
      </c>
      <c r="K30" s="9">
        <f t="shared" si="6"/>
        <v>-0.036366271902533054</v>
      </c>
      <c r="L30" s="9">
        <f t="shared" si="6"/>
        <v>0.01887696664700278</v>
      </c>
    </row>
    <row r="31" spans="1:12" ht="12.75">
      <c r="A31" s="9">
        <v>1.0940778844538903</v>
      </c>
      <c r="B31">
        <v>8</v>
      </c>
      <c r="C31">
        <f t="shared" si="0"/>
        <v>14</v>
      </c>
      <c r="D31" s="11">
        <f t="shared" si="1"/>
        <v>11.957142857142856</v>
      </c>
      <c r="E31">
        <f t="shared" si="2"/>
        <v>11</v>
      </c>
      <c r="F31">
        <f t="shared" si="3"/>
        <v>13.6</v>
      </c>
      <c r="G31" s="12">
        <f t="shared" si="4"/>
        <v>0.8741715073004074</v>
      </c>
      <c r="H31" s="12">
        <f t="shared" si="5"/>
        <v>7.310872820911412</v>
      </c>
      <c r="I31">
        <v>8</v>
      </c>
      <c r="J31" s="9">
        <f t="shared" si="7"/>
        <v>-0.016450466474887238</v>
      </c>
      <c r="K31" s="9">
        <f t="shared" si="6"/>
        <v>-0.052685199295665175</v>
      </c>
      <c r="L31" s="9">
        <f t="shared" si="6"/>
        <v>0.03946102391632733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1999-09-16T17:07:01Z</dcterms:created>
  <cp:category/>
  <cp:version/>
  <cp:contentType/>
  <cp:contentStatus/>
</cp:coreProperties>
</file>