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80" yWindow="7460" windowWidth="24280" windowHeight="10460" activeTab="0"/>
  </bookViews>
  <sheets>
    <sheet name="Feuil1" sheetId="1" r:id="rId1"/>
  </sheets>
  <definedNames>
    <definedName name="dap">'Feuil1'!$M$7:$N$8</definedName>
    <definedName name="dapdist">'Feuil1'!$M$12:$N$13</definedName>
    <definedName name="dapmax">'Feuil1'!$M$14:$N$15</definedName>
    <definedName name="dapmin">'Feuil1'!$M$13:$N$14</definedName>
    <definedName name="dapprox">'Feuil1'!$M$9:$N$10</definedName>
    <definedName name="dtart">'Feuil1'!$M$11:$N$12</definedName>
    <definedName name="dtprox">'Feuil1'!$M$8:$N$9</definedName>
    <definedName name="dtsusart">'Feuil1'!$M$10:$N$11</definedName>
    <definedName name="largeur">'Feuil1'!$M$6:$N$7</definedName>
    <definedName name="longueur">'Feuil1'!$M$5:$N$6</definedName>
    <definedName name="magnum">'Feuil1'!$M$15:$N$16</definedName>
    <definedName name="uncif">'Feuil1'!$M$16:$N$16</definedName>
    <definedName name="_xlnm.Print_Area">'Feuil1'!$B$2:$N$30</definedName>
  </definedNames>
  <calcPr fullCalcOnLoad="1"/>
</workbook>
</file>

<file path=xl/sharedStrings.xml><?xml version="1.0" encoding="utf-8"?>
<sst xmlns="http://schemas.openxmlformats.org/spreadsheetml/2006/main" count="16" uniqueCount="16">
  <si>
    <t>Be'eri</t>
  </si>
  <si>
    <t>Log10(E.h.o)</t>
  </si>
  <si>
    <t>D</t>
  </si>
  <si>
    <t>13 bis</t>
  </si>
  <si>
    <t>Garba IV D</t>
  </si>
  <si>
    <t>n=29</t>
  </si>
  <si>
    <t>Mid Pleistocene</t>
  </si>
  <si>
    <t>A 1314</t>
  </si>
  <si>
    <t>Allobroges</t>
  </si>
  <si>
    <t>Aterian</t>
  </si>
  <si>
    <t>E. cf. stehlini</t>
  </si>
  <si>
    <t>E. melkiensis</t>
  </si>
  <si>
    <t>ca 1.5 My</t>
  </si>
  <si>
    <t>Top U 36</t>
  </si>
  <si>
    <t>Ubeidiyeh 73</t>
  </si>
  <si>
    <t>ca 1.4 My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</si>
</sst>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181" fontId="0" fillId="0" borderId="0" xfId="0" applyNumberFormat="1" applyAlignment="1">
      <alignment horizontal="left" vertical="top"/>
    </xf>
    <xf numFmtId="0" fontId="8" fillId="0" borderId="0" xfId="0" applyFont="1" applyAlignment="1">
      <alignment horizontal="right" vertical="top"/>
    </xf>
    <xf numFmtId="18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 vertical="top"/>
    </xf>
    <xf numFmtId="181" fontId="8" fillId="0" borderId="0" xfId="0" applyNumberFormat="1" applyFont="1" applyAlignment="1">
      <alignment/>
    </xf>
    <xf numFmtId="0" fontId="0" fillId="0" borderId="0" xfId="0" applyAlignment="1">
      <alignment vertical="top"/>
    </xf>
    <xf numFmtId="181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81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Feuil1!$C$18</c:f>
              <c:strCache>
                <c:ptCount val="1"/>
                <c:pt idx="0">
                  <c:v>Be'eri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Feuil1!$B$19:$B$28</c:f>
              <c:numCache/>
            </c:numRef>
          </c:cat>
          <c:val>
            <c:numRef>
              <c:f>Feuil1!$C$19:$C$28</c:f>
              <c:numCache/>
            </c:numRef>
          </c:val>
          <c:smooth val="0"/>
        </c:ser>
        <c:ser>
          <c:idx val="1"/>
          <c:order val="1"/>
          <c:tx>
            <c:strRef>
              <c:f>Feuil1!$D$18</c:f>
              <c:strCache>
                <c:ptCount val="1"/>
                <c:pt idx="0">
                  <c:v>Allobroges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Feuil1!$D$19:$D$28</c:f>
              <c:numCache/>
            </c:numRef>
          </c:val>
          <c:smooth val="0"/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Garba IV D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Feuil1!$E$19:$E$28</c:f>
              <c:numCache/>
            </c:numRef>
          </c:val>
          <c:smooth val="0"/>
        </c:ser>
        <c:ser>
          <c:idx val="3"/>
          <c:order val="3"/>
          <c:tx>
            <c:strRef>
              <c:f>Feuil1!$F$18</c:f>
              <c:strCache>
                <c:ptCount val="1"/>
                <c:pt idx="0">
                  <c:v>Ubeidiyeh 73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Feuil1!$B$19:$B$28</c:f>
              <c:numCache/>
            </c:numRef>
          </c:cat>
          <c:val>
            <c:numRef>
              <c:f>Feuil1!$F$19:$F$28</c:f>
              <c:numCache/>
            </c:numRef>
          </c:val>
          <c:smooth val="0"/>
        </c:ser>
        <c:axId val="4944328"/>
        <c:axId val="40945481"/>
      </c:lineChart>
      <c:catAx>
        <c:axId val="4944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945481"/>
        <c:crosses val="autoZero"/>
        <c:auto val="1"/>
        <c:lblOffset val="100"/>
        <c:noMultiLvlLbl val="0"/>
      </c:catAx>
      <c:valAx>
        <c:axId val="40945481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4328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152400</xdr:rowOff>
    </xdr:from>
    <xdr:to>
      <xdr:col>12</xdr:col>
      <xdr:colOff>676275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010150" y="314325"/>
        <a:ext cx="5429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F2" sqref="F2"/>
    </sheetView>
  </sheetViews>
  <sheetFormatPr defaultColWidth="10.875" defaultRowHeight="12"/>
  <cols>
    <col min="2" max="2" width="6.50390625" style="1" customWidth="1"/>
    <col min="3" max="3" width="11.875" style="5" customWidth="1"/>
    <col min="4" max="9" width="10.875" style="5" customWidth="1"/>
    <col min="10" max="10" width="11.875" style="5" customWidth="1"/>
    <col min="11" max="11" width="10.875" style="5" customWidth="1"/>
  </cols>
  <sheetData>
    <row r="1" spans="2:11" s="20" customFormat="1" ht="12.75">
      <c r="B1" s="8"/>
      <c r="C1" s="8" t="s">
        <v>6</v>
      </c>
      <c r="D1" s="8" t="s">
        <v>9</v>
      </c>
      <c r="E1" s="8" t="s">
        <v>12</v>
      </c>
      <c r="F1" s="8" t="s">
        <v>15</v>
      </c>
      <c r="G1" s="8"/>
      <c r="H1" s="8"/>
      <c r="I1" s="8"/>
      <c r="J1" s="8"/>
      <c r="K1" s="8"/>
    </row>
    <row r="2" spans="4:16" s="15" customFormat="1" ht="12.75">
      <c r="D2" s="15" t="s">
        <v>11</v>
      </c>
      <c r="E2" s="8" t="s">
        <v>10</v>
      </c>
      <c r="H2" s="16"/>
      <c r="M2" s="16"/>
      <c r="N2" s="16"/>
      <c r="O2" s="16"/>
      <c r="P2" s="16"/>
    </row>
    <row r="3" spans="3:15" s="15" customFormat="1" ht="12.75">
      <c r="C3" s="15" t="s">
        <v>2</v>
      </c>
      <c r="D3" s="8" t="s">
        <v>7</v>
      </c>
      <c r="E3" s="23">
        <v>8274</v>
      </c>
      <c r="F3" s="9" t="s">
        <v>13</v>
      </c>
      <c r="H3" s="16"/>
      <c r="M3" s="16"/>
      <c r="N3" s="16"/>
      <c r="O3" s="16"/>
    </row>
    <row r="4" spans="1:15" s="15" customFormat="1" ht="12.75">
      <c r="A4" s="13" t="s">
        <v>5</v>
      </c>
      <c r="C4" s="15" t="s">
        <v>0</v>
      </c>
      <c r="D4" s="8" t="s">
        <v>8</v>
      </c>
      <c r="E4" s="18" t="s">
        <v>4</v>
      </c>
      <c r="F4" s="22" t="s">
        <v>14</v>
      </c>
      <c r="G4" s="17"/>
      <c r="J4" s="21"/>
      <c r="M4" s="16"/>
      <c r="N4" s="16"/>
      <c r="O4" s="16"/>
    </row>
    <row r="5" spans="1:15" ht="12.75">
      <c r="A5" s="14">
        <v>210.24137931034483</v>
      </c>
      <c r="B5" s="1">
        <v>1</v>
      </c>
      <c r="C5" s="5">
        <v>222</v>
      </c>
      <c r="D5">
        <v>211</v>
      </c>
      <c r="E5" s="2">
        <v>203</v>
      </c>
      <c r="F5" s="2">
        <v>233</v>
      </c>
      <c r="G5" s="2"/>
      <c r="H5" s="12"/>
      <c r="I5"/>
      <c r="J5"/>
      <c r="L5" s="5"/>
      <c r="M5" s="2"/>
      <c r="O5" s="2"/>
    </row>
    <row r="6" spans="1:15" ht="12.75">
      <c r="A6" s="14">
        <v>26.517241379310338</v>
      </c>
      <c r="B6" s="1">
        <v>3</v>
      </c>
      <c r="C6" s="5">
        <v>33</v>
      </c>
      <c r="D6">
        <v>31.5</v>
      </c>
      <c r="E6" s="2">
        <v>32</v>
      </c>
      <c r="F6" s="2">
        <v>34</v>
      </c>
      <c r="G6" s="2"/>
      <c r="H6" s="12"/>
      <c r="I6"/>
      <c r="J6"/>
      <c r="L6" s="5"/>
      <c r="M6" s="2"/>
      <c r="O6" s="2"/>
    </row>
    <row r="7" spans="1:15" ht="12.75">
      <c r="A7" s="14">
        <v>21.33103448275862</v>
      </c>
      <c r="B7" s="1">
        <v>4</v>
      </c>
      <c r="C7" s="5">
        <v>25</v>
      </c>
      <c r="D7">
        <v>24.1</v>
      </c>
      <c r="E7" s="2">
        <v>24</v>
      </c>
      <c r="F7" s="2">
        <v>26.1</v>
      </c>
      <c r="G7" s="2"/>
      <c r="H7" s="12"/>
      <c r="I7"/>
      <c r="J7"/>
      <c r="L7" s="5"/>
      <c r="M7" s="2"/>
      <c r="O7" s="2"/>
    </row>
    <row r="8" spans="1:15" ht="12.75">
      <c r="A8" s="14">
        <v>42.52758620689655</v>
      </c>
      <c r="B8" s="1">
        <v>5</v>
      </c>
      <c r="C8" s="10">
        <v>48</v>
      </c>
      <c r="D8">
        <v>44.6</v>
      </c>
      <c r="E8" s="2">
        <v>46</v>
      </c>
      <c r="F8" s="2">
        <v>50</v>
      </c>
      <c r="G8" s="2"/>
      <c r="H8" s="12"/>
      <c r="I8"/>
      <c r="J8"/>
      <c r="L8" s="5"/>
      <c r="M8" s="2"/>
      <c r="O8" s="2"/>
    </row>
    <row r="9" spans="1:15" ht="12.75">
      <c r="A9" s="14">
        <v>26.820689655172412</v>
      </c>
      <c r="B9" s="1">
        <v>6</v>
      </c>
      <c r="C9" s="10">
        <v>33.5</v>
      </c>
      <c r="D9">
        <v>30.9</v>
      </c>
      <c r="E9" s="2">
        <v>31</v>
      </c>
      <c r="F9" s="2">
        <v>35</v>
      </c>
      <c r="G9" s="2"/>
      <c r="H9" s="12"/>
      <c r="I9"/>
      <c r="J9"/>
      <c r="L9" s="5"/>
      <c r="M9" s="2"/>
      <c r="O9" s="2"/>
    </row>
    <row r="10" spans="1:15" ht="12.75">
      <c r="A10" s="14">
        <v>38.751724137931035</v>
      </c>
      <c r="B10" s="1">
        <v>10</v>
      </c>
      <c r="C10" s="5">
        <v>42</v>
      </c>
      <c r="D10">
        <v>42.5</v>
      </c>
      <c r="E10" s="2">
        <v>42.5</v>
      </c>
      <c r="F10" s="2">
        <v>46</v>
      </c>
      <c r="G10" s="2"/>
      <c r="H10" s="12"/>
      <c r="I10"/>
      <c r="J10"/>
      <c r="L10" s="5"/>
      <c r="M10" s="2"/>
      <c r="O10" s="2"/>
    </row>
    <row r="11" spans="1:15" ht="12.75">
      <c r="A11" s="14">
        <v>38.52758620689656</v>
      </c>
      <c r="B11" s="1">
        <v>11</v>
      </c>
      <c r="D11">
        <v>42.3</v>
      </c>
      <c r="E11" s="2">
        <v>43</v>
      </c>
      <c r="F11" s="2">
        <v>47</v>
      </c>
      <c r="G11" s="2"/>
      <c r="H11" s="12"/>
      <c r="I11"/>
      <c r="J11"/>
      <c r="L11" s="5"/>
      <c r="M11" s="2"/>
      <c r="O11" s="2"/>
    </row>
    <row r="12" spans="1:15" ht="12.75">
      <c r="A12" s="14">
        <v>29.58275862068965</v>
      </c>
      <c r="B12" s="1">
        <v>12</v>
      </c>
      <c r="D12">
        <v>30.4</v>
      </c>
      <c r="E12" s="2">
        <v>31.7</v>
      </c>
      <c r="F12" s="2">
        <v>34.5</v>
      </c>
      <c r="G12" s="2"/>
      <c r="H12" s="12"/>
      <c r="I12"/>
      <c r="J12"/>
      <c r="L12" s="5"/>
      <c r="M12" s="2"/>
      <c r="O12" s="2"/>
    </row>
    <row r="13" spans="1:15" ht="12.75">
      <c r="A13" s="14">
        <v>24.11724137931035</v>
      </c>
      <c r="B13" s="1">
        <v>13</v>
      </c>
      <c r="C13" s="10">
        <v>26.5</v>
      </c>
      <c r="D13">
        <v>26.2</v>
      </c>
      <c r="E13" s="2">
        <v>25.1</v>
      </c>
      <c r="F13" s="2">
        <v>28.2</v>
      </c>
      <c r="G13" s="2"/>
      <c r="H13" s="12"/>
      <c r="I13"/>
      <c r="J13"/>
      <c r="L13" s="5"/>
      <c r="M13" s="2"/>
      <c r="O13" s="2"/>
    </row>
    <row r="14" spans="1:15" ht="12.75">
      <c r="A14" s="14">
        <v>25.820689655172412</v>
      </c>
      <c r="B14" s="1">
        <v>14</v>
      </c>
      <c r="D14">
        <v>26.5</v>
      </c>
      <c r="E14" s="2">
        <v>27</v>
      </c>
      <c r="F14" s="2">
        <v>29.5</v>
      </c>
      <c r="G14" s="2"/>
      <c r="H14" s="12"/>
      <c r="I14"/>
      <c r="J14"/>
      <c r="L14" s="5"/>
      <c r="M14" s="2"/>
      <c r="O14" s="2"/>
    </row>
    <row r="15" spans="1:15" ht="12.75">
      <c r="A15" s="14">
        <v>33.94827586206897</v>
      </c>
      <c r="B15" s="1">
        <v>7</v>
      </c>
      <c r="D15">
        <v>35.6</v>
      </c>
      <c r="E15" s="2">
        <v>37</v>
      </c>
      <c r="F15" s="2">
        <v>41.5</v>
      </c>
      <c r="G15" s="2"/>
      <c r="H15" s="12"/>
      <c r="I15"/>
      <c r="J15"/>
      <c r="L15" s="5"/>
      <c r="M15" s="2"/>
      <c r="O15" s="2"/>
    </row>
    <row r="16" spans="1:15" ht="12.75">
      <c r="A16" s="14">
        <v>12.37241379310345</v>
      </c>
      <c r="B16" s="1">
        <v>8</v>
      </c>
      <c r="D16">
        <v>11.1</v>
      </c>
      <c r="E16" s="2">
        <v>16.7</v>
      </c>
      <c r="F16" s="2">
        <v>16.5</v>
      </c>
      <c r="G16" s="2"/>
      <c r="H16" s="12"/>
      <c r="I16"/>
      <c r="J16"/>
      <c r="L16" s="5"/>
      <c r="M16" s="2"/>
      <c r="O16" s="2"/>
    </row>
    <row r="17" spans="2:15" ht="12.75">
      <c r="B17" s="1" t="s">
        <v>3</v>
      </c>
      <c r="C17" s="5">
        <v>25.5</v>
      </c>
      <c r="E17" s="7"/>
      <c r="F17" s="7"/>
      <c r="G17" s="7"/>
      <c r="I17" s="3"/>
      <c r="J17"/>
      <c r="L17" s="5"/>
      <c r="M17" s="2"/>
      <c r="O17" s="2"/>
    </row>
    <row r="18" spans="1:15" s="20" customFormat="1" ht="12.75">
      <c r="A18" s="19" t="s">
        <v>1</v>
      </c>
      <c r="B18" s="8"/>
      <c r="C18" s="8" t="str">
        <f>C4</f>
        <v>Be'eri</v>
      </c>
      <c r="D18" s="9" t="str">
        <f>D4</f>
        <v>Allobroges</v>
      </c>
      <c r="E18" s="9" t="str">
        <f>E4</f>
        <v>Garba IV D</v>
      </c>
      <c r="F18" s="9" t="str">
        <f>F4</f>
        <v>Ubeidiyeh 73</v>
      </c>
      <c r="G18" s="8"/>
      <c r="I18" s="8"/>
      <c r="J18" s="8"/>
      <c r="K18" s="8"/>
      <c r="L18" s="8"/>
      <c r="M18" s="18"/>
      <c r="N18" s="18"/>
      <c r="O18" s="18"/>
    </row>
    <row r="19" spans="1:16" ht="12.75">
      <c r="A19" s="11">
        <f>LOG10(A5)</f>
        <v>2.322718197122964</v>
      </c>
      <c r="B19" s="1">
        <v>1</v>
      </c>
      <c r="C19" s="6">
        <f>LOG10(C5)-$A19</f>
        <v>0.02363477732767505</v>
      </c>
      <c r="D19" s="6">
        <f aca="true" t="shared" si="0" ref="D19:E30">LOG10(D5)-$A19</f>
        <v>0.0015642581747288276</v>
      </c>
      <c r="E19" s="6">
        <f t="shared" si="0"/>
        <v>-0.015222159209750785</v>
      </c>
      <c r="F19" s="6">
        <f>LOG10(F5)-$A19</f>
        <v>0.04463772390305509</v>
      </c>
      <c r="G19" s="6"/>
      <c r="H19" s="4"/>
      <c r="I19" s="6"/>
      <c r="J19" s="6"/>
      <c r="K19" s="6"/>
      <c r="L19" s="6"/>
      <c r="M19" s="4"/>
      <c r="N19" s="4"/>
      <c r="O19" s="4"/>
      <c r="P19" s="4"/>
    </row>
    <row r="20" spans="1:16" ht="12.75">
      <c r="A20" s="11">
        <f aca="true" t="shared" si="1" ref="A20:A30">LOG10(A6)</f>
        <v>1.423528341902475</v>
      </c>
      <c r="B20" s="1">
        <v>3</v>
      </c>
      <c r="C20" s="6">
        <f>LOG10(C6)-$A20</f>
        <v>0.09498559797541262</v>
      </c>
      <c r="D20" s="6">
        <f t="shared" si="0"/>
        <v>0.07478221188712553</v>
      </c>
      <c r="E20" s="6">
        <f t="shared" si="0"/>
        <v>0.08162163641743114</v>
      </c>
      <c r="F20" s="6">
        <f>LOG10(F6)-$A20</f>
        <v>0.10795057513978024</v>
      </c>
      <c r="G20" s="6"/>
      <c r="H20" s="4"/>
      <c r="I20" s="6"/>
      <c r="J20" s="6"/>
      <c r="K20" s="6"/>
      <c r="L20" s="6"/>
      <c r="M20" s="4"/>
      <c r="N20" s="4"/>
      <c r="O20" s="4"/>
      <c r="P20" s="4"/>
    </row>
    <row r="21" spans="1:16" ht="12.75">
      <c r="A21" s="11">
        <f t="shared" si="1"/>
        <v>1.329011917768204</v>
      </c>
      <c r="B21" s="1">
        <v>4</v>
      </c>
      <c r="C21" s="6">
        <f>LOG10(C7)-$A21</f>
        <v>0.06892809090383367</v>
      </c>
      <c r="D21" s="6">
        <f t="shared" si="0"/>
        <v>0.053005124806664305</v>
      </c>
      <c r="E21" s="6">
        <f t="shared" si="0"/>
        <v>0.051199323943401875</v>
      </c>
      <c r="F21" s="6">
        <f>LOG10(F7)-$A21</f>
        <v>0.08762858957007702</v>
      </c>
      <c r="G21" s="6"/>
      <c r="H21" s="4"/>
      <c r="I21" s="6"/>
      <c r="J21" s="6"/>
      <c r="K21" s="6"/>
      <c r="L21" s="6"/>
      <c r="M21" s="4"/>
      <c r="N21" s="4"/>
      <c r="O21" s="4"/>
      <c r="P21" s="4"/>
    </row>
    <row r="22" spans="1:16" ht="12.75">
      <c r="A22" s="11">
        <f t="shared" si="1"/>
        <v>1.6286707336010562</v>
      </c>
      <c r="B22" s="1">
        <v>5</v>
      </c>
      <c r="C22" s="6">
        <f>LOG10(C8)-$A22</f>
        <v>0.052570503774530986</v>
      </c>
      <c r="D22" s="6">
        <f t="shared" si="0"/>
        <v>0.02066412511108573</v>
      </c>
      <c r="E22" s="6">
        <f t="shared" si="0"/>
        <v>0.03408709808051791</v>
      </c>
      <c r="F22" s="6">
        <f>LOG10(F8)-$A22</f>
        <v>0.07029927073496256</v>
      </c>
      <c r="G22" s="6"/>
      <c r="H22" s="4"/>
      <c r="I22" s="6"/>
      <c r="J22" s="6"/>
      <c r="K22" s="6"/>
      <c r="L22" s="6"/>
      <c r="M22" s="4"/>
      <c r="N22" s="11"/>
      <c r="O22" s="4"/>
      <c r="P22" s="4"/>
    </row>
    <row r="23" spans="1:16" ht="12.75">
      <c r="A23" s="11">
        <f t="shared" si="1"/>
        <v>1.4284699409124848</v>
      </c>
      <c r="B23" s="1">
        <v>6</v>
      </c>
      <c r="C23" s="6">
        <f>LOG10(C9)-$A23</f>
        <v>0.09657486612436039</v>
      </c>
      <c r="D23" s="6">
        <f t="shared" si="0"/>
        <v>0.06148853851234981</v>
      </c>
      <c r="E23" s="6">
        <f t="shared" si="0"/>
        <v>0.06289175292178784</v>
      </c>
      <c r="F23" s="6">
        <f>LOG10(F9)-$A23</f>
        <v>0.11559810343779087</v>
      </c>
      <c r="G23" s="6"/>
      <c r="H23" s="4"/>
      <c r="I23" s="6"/>
      <c r="J23" s="6"/>
      <c r="K23" s="6"/>
      <c r="L23" s="6"/>
      <c r="M23" s="4"/>
      <c r="N23" s="4"/>
      <c r="O23" s="4"/>
      <c r="P23" s="4"/>
    </row>
    <row r="24" spans="1:16" ht="12.75">
      <c r="A24" s="11">
        <f t="shared" si="1"/>
        <v>1.5882910298599249</v>
      </c>
      <c r="B24" s="1">
        <v>10</v>
      </c>
      <c r="C24" s="6">
        <f>LOG10(C10)-$A24</f>
        <v>0.03495826053797568</v>
      </c>
      <c r="D24" s="6">
        <f t="shared" si="0"/>
        <v>0.040097900190386726</v>
      </c>
      <c r="E24" s="6">
        <f t="shared" si="0"/>
        <v>0.040097900190386726</v>
      </c>
      <c r="F24" s="6">
        <f>LOG10(F10)-$A24</f>
        <v>0.07446680182164922</v>
      </c>
      <c r="G24" s="6"/>
      <c r="H24" s="4"/>
      <c r="I24" s="6"/>
      <c r="J24" s="6"/>
      <c r="K24" s="6"/>
      <c r="L24" s="6"/>
      <c r="M24" s="4"/>
      <c r="N24" s="4"/>
      <c r="O24" s="4"/>
      <c r="P24" s="4"/>
    </row>
    <row r="25" spans="1:16" ht="12.75">
      <c r="A25" s="11">
        <f t="shared" si="1"/>
        <v>1.5857718008670616</v>
      </c>
      <c r="B25" s="1">
        <v>11</v>
      </c>
      <c r="C25" s="6"/>
      <c r="D25" s="6">
        <f t="shared" si="0"/>
        <v>0.040568566507980686</v>
      </c>
      <c r="E25" s="6">
        <f t="shared" si="0"/>
        <v>0.04769665471252482</v>
      </c>
      <c r="F25" s="6">
        <f>LOG10(F11)-$A25</f>
        <v>0.08632605706865593</v>
      </c>
      <c r="G25" s="6"/>
      <c r="H25" s="4"/>
      <c r="I25" s="6"/>
      <c r="J25" s="6"/>
      <c r="K25" s="6"/>
      <c r="L25" s="6"/>
      <c r="M25" s="4"/>
      <c r="N25" s="4"/>
      <c r="O25" s="4"/>
      <c r="P25" s="4"/>
    </row>
    <row r="26" spans="1:16" ht="12.75">
      <c r="A26" s="11">
        <f t="shared" si="1"/>
        <v>1.4710386699273243</v>
      </c>
      <c r="B26" s="1">
        <v>12</v>
      </c>
      <c r="C26" s="6"/>
      <c r="D26" s="6">
        <f t="shared" si="0"/>
        <v>0.011834913681429304</v>
      </c>
      <c r="E26" s="6">
        <f t="shared" si="0"/>
        <v>0.030020592290427084</v>
      </c>
      <c r="F26" s="6">
        <f>LOG10(F12)-$A26</f>
        <v>0.06678042514594984</v>
      </c>
      <c r="G26" s="6"/>
      <c r="H26" s="4"/>
      <c r="I26" s="6"/>
      <c r="J26" s="6"/>
      <c r="K26" s="6"/>
      <c r="L26" s="6"/>
      <c r="M26" s="4"/>
      <c r="N26" s="4"/>
      <c r="O26" s="4"/>
      <c r="P26" s="4"/>
    </row>
    <row r="27" spans="1:16" ht="12.75">
      <c r="A27" s="11">
        <f t="shared" si="1"/>
        <v>1.38232763007427</v>
      </c>
      <c r="B27" s="1">
        <v>13</v>
      </c>
      <c r="C27" s="6">
        <f>LOG10(C13)-$A27</f>
        <v>0.04091824386253795</v>
      </c>
      <c r="D27" s="6">
        <f t="shared" si="0"/>
        <v>0.03597366124547552</v>
      </c>
      <c r="E27" s="6">
        <f t="shared" si="0"/>
        <v>0.017346091406768238</v>
      </c>
      <c r="F27" s="6">
        <f>LOG10(F13)-$A27</f>
        <v>0.0679214782450912</v>
      </c>
      <c r="G27" s="6"/>
      <c r="H27" s="4"/>
      <c r="I27" s="6"/>
      <c r="J27" s="6"/>
      <c r="K27" s="6"/>
      <c r="L27" s="6"/>
      <c r="M27" s="4"/>
      <c r="N27" s="4"/>
      <c r="O27" s="4"/>
      <c r="P27" s="4"/>
    </row>
    <row r="28" spans="1:16" ht="12.75">
      <c r="A28" s="11">
        <f t="shared" si="1"/>
        <v>1.4119678378310927</v>
      </c>
      <c r="B28" s="1">
        <v>14</v>
      </c>
      <c r="C28" s="6"/>
      <c r="D28" s="6">
        <f t="shared" si="0"/>
        <v>0.011278036105715206</v>
      </c>
      <c r="E28" s="6">
        <f t="shared" si="0"/>
        <v>0.019395926327894664</v>
      </c>
      <c r="F28" s="6">
        <f>LOG10(F14)-$A28</f>
        <v>0.05785417814707028</v>
      </c>
      <c r="G28" s="6"/>
      <c r="H28" s="11"/>
      <c r="I28" s="6"/>
      <c r="J28" s="6"/>
      <c r="K28" s="6"/>
      <c r="L28" s="6"/>
      <c r="M28" s="4"/>
      <c r="N28" s="4"/>
      <c r="O28" s="4"/>
      <c r="P28" s="4"/>
    </row>
    <row r="29" spans="1:16" ht="12.75">
      <c r="A29" s="11">
        <f t="shared" si="1"/>
        <v>1.530817722575181</v>
      </c>
      <c r="B29" s="1">
        <v>7</v>
      </c>
      <c r="C29" s="6"/>
      <c r="D29" s="6">
        <f t="shared" si="0"/>
        <v>0.02063227539769419</v>
      </c>
      <c r="E29" s="6">
        <f t="shared" si="0"/>
        <v>0.03738400149181409</v>
      </c>
      <c r="F29" s="6">
        <f>LOG10(F15)-$A29</f>
        <v>0.08723037413691181</v>
      </c>
      <c r="G29" s="6"/>
      <c r="H29" s="4"/>
      <c r="I29" s="6"/>
      <c r="J29" s="6"/>
      <c r="K29" s="6"/>
      <c r="L29" s="6"/>
      <c r="M29" s="4"/>
      <c r="N29" s="4"/>
      <c r="O29" s="4"/>
      <c r="P29" s="4"/>
    </row>
    <row r="30" spans="1:16" ht="12.75">
      <c r="A30" s="11">
        <f t="shared" si="1"/>
        <v>1.0924544364730984</v>
      </c>
      <c r="B30" s="1">
        <v>8</v>
      </c>
      <c r="C30" s="6"/>
      <c r="D30" s="6">
        <f t="shared" si="0"/>
        <v>-0.047131457686441</v>
      </c>
      <c r="E30" s="6">
        <f t="shared" si="0"/>
        <v>0.13026203467448494</v>
      </c>
      <c r="F30" s="6">
        <f>LOG10(F16)-$A30</f>
        <v>0.1250295077408079</v>
      </c>
      <c r="G30" s="6"/>
      <c r="H30" s="4"/>
      <c r="I30" s="6"/>
      <c r="J30" s="6"/>
      <c r="K30" s="6"/>
      <c r="L30" s="6"/>
      <c r="M30" s="4"/>
      <c r="N30" s="4"/>
      <c r="O30" s="4"/>
      <c r="P30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