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60" yWindow="2280" windowWidth="18480" windowHeight="15500" tabRatio="500" activeTab="0"/>
  </bookViews>
  <sheets>
    <sheet name="Feuil1" sheetId="1" r:id="rId1"/>
  </sheets>
  <definedNames>
    <definedName name="_xlnm.Print_Area">'Feuil1'!$A$15:$B$24</definedName>
  </definedNames>
  <calcPr fullCalcOnLoad="1"/>
</workbook>
</file>

<file path=xl/sharedStrings.xml><?xml version="1.0" encoding="utf-8"?>
<sst xmlns="http://schemas.openxmlformats.org/spreadsheetml/2006/main" count="20" uniqueCount="14">
  <si>
    <t>AMNH</t>
  </si>
  <si>
    <t>Ash Hollow</t>
  </si>
  <si>
    <t>Lakotahippus</t>
  </si>
  <si>
    <t>H. cf. tehonense</t>
  </si>
  <si>
    <t>Echo</t>
  </si>
  <si>
    <t>Tesuque</t>
  </si>
  <si>
    <t>Burge</t>
  </si>
  <si>
    <t>Box 98-64</t>
  </si>
  <si>
    <t>n</t>
  </si>
  <si>
    <t>Photo</t>
  </si>
  <si>
    <t>Photo and</t>
  </si>
  <si>
    <t>Chicago</t>
  </si>
  <si>
    <t>Hemingfordian</t>
  </si>
  <si>
    <t>deepest 30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</si>
</sst>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\ &quot;F&quot;;\-#,##0\ &quot;F&quot;"/>
    <numFmt numFmtId="165" formatCode="#,##0.00\ &quot;F&quot;;\-#,##0.00\ &quot;F&quot;"/>
    <numFmt numFmtId="166" formatCode="d/m/yy"/>
    <numFmt numFmtId="167" formatCode="h\:mm\ am/pm"/>
    <numFmt numFmtId="168" formatCode="h\:mm\:ss\ am/pm"/>
    <numFmt numFmtId="169" formatCode="h\:mm"/>
    <numFmt numFmtId="170" formatCode="h\:mm\:ss"/>
    <numFmt numFmtId="171" formatCode="d/m/yy\ h\:mm"/>
    <numFmt numFmtId="172" formatCode="0.000"/>
    <numFmt numFmtId="173" formatCode="0.0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9"/>
      <color indexed="18"/>
      <name val="Geneva"/>
      <family val="0"/>
    </font>
    <font>
      <sz val="9.75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2"/>
      <name val="Geneva"/>
      <family val="0"/>
    </font>
    <font>
      <sz val="10"/>
      <name val="Geneva"/>
      <family val="0"/>
    </font>
    <font>
      <b/>
      <sz val="11.5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0" fillId="0" borderId="0" xfId="0" applyAlignment="1">
      <alignment horizontal="left" vertical="top"/>
    </xf>
    <xf numFmtId="0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 vertical="top"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Alignment="1">
      <alignment horizontal="left" vertical="top"/>
    </xf>
    <xf numFmtId="0" fontId="9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Fill="1" applyAlignment="1">
      <alignment horizontal="left" vertical="top"/>
    </xf>
    <xf numFmtId="173" fontId="0" fillId="0" borderId="0" xfId="0" applyNumberFormat="1" applyAlignment="1">
      <alignment/>
    </xf>
    <xf numFmtId="0" fontId="0" fillId="0" borderId="0" xfId="0" applyNumberForma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0" fillId="0" borderId="0" xfId="0" applyFill="1" applyAlignment="1">
      <alignment horizontal="right" vertical="top"/>
    </xf>
    <xf numFmtId="0" fontId="11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Geneva"/>
                <a:ea typeface="Geneva"/>
                <a:cs typeface="Geneva"/>
              </a:rPr>
              <a:t>Group A, Morph 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Feuil1!$C$15</c:f>
              <c:strCache>
                <c:ptCount val="1"/>
                <c:pt idx="0">
                  <c:v>70005</c:v>
                </c:pt>
              </c:strCache>
            </c:strRef>
          </c:tx>
          <c:spPr>
            <a:ln w="25400">
              <a:solidFill>
                <a:srgbClr val="63AAFE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Feuil1!$C$16:$C$23</c:f>
              <c:numCache/>
            </c:numRef>
          </c:val>
          <c:smooth val="0"/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71100</c:v>
                </c:pt>
              </c:strCache>
            </c:strRef>
          </c:tx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Feuil1!$D$16:$D$23</c:f>
              <c:numCache/>
            </c:numRef>
          </c:val>
          <c:smooth val="0"/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71321</c:v>
                </c:pt>
              </c:strCache>
            </c:strRef>
          </c:tx>
          <c:spPr>
            <a:ln w="25400">
              <a:solidFill>
                <a:srgbClr val="FFF58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Feuil1!$E$16:$E$23</c:f>
              <c:numCache/>
            </c:numRef>
          </c:val>
          <c:smooth val="0"/>
        </c:ser>
        <c:ser>
          <c:idx val="3"/>
          <c:order val="3"/>
          <c:tx>
            <c:strRef>
              <c:f>Feuil1!$F$15</c:f>
              <c:strCache>
                <c:ptCount val="1"/>
                <c:pt idx="0">
                  <c:v>71700</c:v>
                </c:pt>
              </c:strCache>
            </c:strRef>
          </c:tx>
          <c:spPr>
            <a:ln w="25400">
              <a:solidFill>
                <a:srgbClr val="6711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Feuil1!$F$16:$F$23</c:f>
              <c:numCache/>
            </c:numRef>
          </c:val>
          <c:smooth val="0"/>
        </c:ser>
        <c:ser>
          <c:idx val="4"/>
          <c:order val="4"/>
          <c:tx>
            <c:strRef>
              <c:f>Feuil1!$G$15</c:f>
              <c:strCache>
                <c:ptCount val="1"/>
                <c:pt idx="0">
                  <c:v>107663</c:v>
                </c:pt>
              </c:strCache>
            </c:strRef>
          </c:tx>
          <c:spPr>
            <a:ln w="25400">
              <a:solidFill>
                <a:srgbClr val="4EE25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4EE257"/>
              </a:solidFill>
              <a:ln>
                <a:solidFill>
                  <a:srgbClr val="006411"/>
                </a:solidFill>
              </a:ln>
            </c:spPr>
          </c:marker>
          <c:cat>
            <c:numRef>
              <c:f>Feuil1!$B$16:$B$23</c:f>
              <c:numCache/>
            </c:numRef>
          </c:cat>
          <c:val>
            <c:numRef>
              <c:f>Feuil1!$G$16:$G$23</c:f>
              <c:numCache/>
            </c:numRef>
          </c:val>
          <c:smooth val="0"/>
        </c:ser>
        <c:ser>
          <c:idx val="5"/>
          <c:order val="5"/>
          <c:tx>
            <c:strRef>
              <c:f>Feuil1!$H$15</c:f>
              <c:strCache>
                <c:ptCount val="1"/>
                <c:pt idx="0">
                  <c:v>Box 98-64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Feuil1!$B$16:$B$23</c:f>
              <c:numCache/>
            </c:numRef>
          </c:cat>
          <c:val>
            <c:numRef>
              <c:f>Feuil1!$H$16:$H$23</c:f>
              <c:numCache/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Geneva"/>
                    <a:ea typeface="Geneva"/>
                    <a:cs typeface="Geneva"/>
                  </a:rPr>
                  <a:t>Log10 differences from Lakotahippus 60300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crossAx val="38698691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24</xdr:row>
      <xdr:rowOff>47625</xdr:rowOff>
    </xdr:from>
    <xdr:to>
      <xdr:col>11</xdr:col>
      <xdr:colOff>190500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1524000" y="3933825"/>
        <a:ext cx="70008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1">
      <selection activeCell="J7" sqref="J7"/>
    </sheetView>
  </sheetViews>
  <sheetFormatPr defaultColWidth="10.875" defaultRowHeight="12"/>
  <cols>
    <col min="1" max="1" width="9.625" style="0" customWidth="1"/>
    <col min="2" max="2" width="8.375" style="1" customWidth="1"/>
    <col min="3" max="5" width="8.375" style="0" customWidth="1"/>
    <col min="6" max="7" width="12.875" style="0" customWidth="1"/>
    <col min="8" max="8" width="10.875" style="7" customWidth="1"/>
    <col min="9" max="9" width="12.875" style="0" customWidth="1"/>
    <col min="10" max="16384" width="8.375" style="0" customWidth="1"/>
  </cols>
  <sheetData>
    <row r="1" spans="3:8" ht="12.75">
      <c r="C1" s="31" t="s">
        <v>9</v>
      </c>
      <c r="D1" s="8"/>
      <c r="E1" s="7"/>
      <c r="G1" s="12"/>
      <c r="H1" s="18" t="s">
        <v>10</v>
      </c>
    </row>
    <row r="2" spans="1:8" ht="12.75">
      <c r="A2" s="4" t="s">
        <v>0</v>
      </c>
      <c r="C2" s="9" t="s">
        <v>0</v>
      </c>
      <c r="D2" s="9" t="s">
        <v>0</v>
      </c>
      <c r="E2" s="27" t="s">
        <v>0</v>
      </c>
      <c r="F2" t="s">
        <v>11</v>
      </c>
      <c r="G2" s="6" t="s">
        <v>0</v>
      </c>
      <c r="H2" s="9" t="s">
        <v>0</v>
      </c>
    </row>
    <row r="3" spans="1:8" ht="12.75">
      <c r="A3" s="7" t="s">
        <v>1</v>
      </c>
      <c r="C3" s="7" t="s">
        <v>6</v>
      </c>
      <c r="D3" s="25" t="s">
        <v>4</v>
      </c>
      <c r="E3" s="25" t="s">
        <v>4</v>
      </c>
      <c r="F3" s="32" t="s">
        <v>12</v>
      </c>
      <c r="G3" s="6"/>
      <c r="H3" s="22" t="s">
        <v>5</v>
      </c>
    </row>
    <row r="4" spans="3:8" ht="12.75">
      <c r="C4" s="8"/>
      <c r="D4" s="8"/>
      <c r="E4" s="8"/>
      <c r="F4" s="32"/>
      <c r="G4" s="12"/>
      <c r="H4" s="22"/>
    </row>
    <row r="5" spans="1:8" ht="12.75">
      <c r="A5" s="8" t="s">
        <v>2</v>
      </c>
      <c r="C5" s="8"/>
      <c r="D5" s="8"/>
      <c r="E5" s="8"/>
      <c r="G5" s="12" t="s">
        <v>3</v>
      </c>
      <c r="H5"/>
    </row>
    <row r="6" spans="1:10" s="1" customFormat="1" ht="12.75">
      <c r="A6" s="8">
        <v>60300</v>
      </c>
      <c r="C6" s="18">
        <v>70005</v>
      </c>
      <c r="D6" s="25">
        <v>71100</v>
      </c>
      <c r="E6" s="25">
        <v>71321</v>
      </c>
      <c r="F6" s="5">
        <v>71700</v>
      </c>
      <c r="G6" s="12">
        <v>107663</v>
      </c>
      <c r="H6" s="24" t="s">
        <v>7</v>
      </c>
      <c r="I6" s="5" t="s">
        <v>13</v>
      </c>
      <c r="J6" t="s">
        <v>8</v>
      </c>
    </row>
    <row r="7" spans="1:10" s="14" customFormat="1" ht="12.75">
      <c r="A7" s="15">
        <v>134</v>
      </c>
      <c r="B7" s="1">
        <v>5</v>
      </c>
      <c r="C7" s="28">
        <v>135.6</v>
      </c>
      <c r="D7" s="29">
        <v>155</v>
      </c>
      <c r="E7" s="4">
        <v>155</v>
      </c>
      <c r="F7" s="3">
        <v>139</v>
      </c>
      <c r="G7" s="16"/>
      <c r="H7" s="23">
        <v>159</v>
      </c>
      <c r="I7" s="26">
        <f aca="true" t="shared" si="0" ref="I7:I14">AVERAGE(C7:H7)</f>
        <v>148.72</v>
      </c>
      <c r="J7" s="3">
        <f aca="true" t="shared" si="1" ref="J7:J14">COUNT(C7:H7)</f>
        <v>5</v>
      </c>
    </row>
    <row r="8" spans="1:10" ht="12.75">
      <c r="A8" s="4">
        <v>220</v>
      </c>
      <c r="B8" s="1">
        <v>23</v>
      </c>
      <c r="C8" s="28">
        <v>215</v>
      </c>
      <c r="D8" s="4">
        <v>240</v>
      </c>
      <c r="E8" s="4">
        <v>250</v>
      </c>
      <c r="F8" s="3">
        <v>224</v>
      </c>
      <c r="G8" s="20">
        <v>270</v>
      </c>
      <c r="H8" s="3">
        <v>253</v>
      </c>
      <c r="I8" s="26">
        <f t="shared" si="0"/>
        <v>242</v>
      </c>
      <c r="J8" s="3">
        <f t="shared" si="1"/>
        <v>6</v>
      </c>
    </row>
    <row r="9" spans="1:10" ht="12.75">
      <c r="A9" s="11">
        <v>72</v>
      </c>
      <c r="B9" s="1">
        <v>2</v>
      </c>
      <c r="C9" s="30">
        <v>80.2</v>
      </c>
      <c r="D9" s="7">
        <v>91</v>
      </c>
      <c r="E9" s="4">
        <v>86</v>
      </c>
      <c r="F9" s="3">
        <v>85</v>
      </c>
      <c r="G9" s="3"/>
      <c r="H9" s="3">
        <v>89</v>
      </c>
      <c r="I9" s="26">
        <f t="shared" si="0"/>
        <v>86.24</v>
      </c>
      <c r="J9" s="3">
        <f t="shared" si="1"/>
        <v>5</v>
      </c>
    </row>
    <row r="10" spans="1:10" ht="12.75">
      <c r="A10" s="9">
        <v>70</v>
      </c>
      <c r="B10" s="1">
        <v>1</v>
      </c>
      <c r="C10" s="30">
        <v>66</v>
      </c>
      <c r="D10" s="4">
        <v>69</v>
      </c>
      <c r="E10" s="4">
        <v>75</v>
      </c>
      <c r="F10" s="3">
        <v>66.5</v>
      </c>
      <c r="G10" s="20">
        <v>82</v>
      </c>
      <c r="H10" s="3">
        <v>78</v>
      </c>
      <c r="I10" s="26">
        <f t="shared" si="0"/>
        <v>72.75</v>
      </c>
      <c r="J10" s="3">
        <f t="shared" si="1"/>
        <v>6</v>
      </c>
    </row>
    <row r="11" spans="1:10" ht="12.75">
      <c r="A11" s="9">
        <v>33</v>
      </c>
      <c r="B11" s="1">
        <v>15</v>
      </c>
      <c r="C11" s="30">
        <v>36</v>
      </c>
      <c r="D11" s="4">
        <v>43</v>
      </c>
      <c r="E11" s="4">
        <v>40</v>
      </c>
      <c r="F11" s="3">
        <v>40</v>
      </c>
      <c r="G11" s="3"/>
      <c r="H11" s="3">
        <v>40</v>
      </c>
      <c r="I11" s="26">
        <f t="shared" si="0"/>
        <v>39.8</v>
      </c>
      <c r="J11" s="3">
        <f t="shared" si="1"/>
        <v>5</v>
      </c>
    </row>
    <row r="12" spans="1:10" ht="12.75">
      <c r="A12" s="9">
        <v>107</v>
      </c>
      <c r="B12" s="1">
        <v>9</v>
      </c>
      <c r="C12" s="30">
        <v>102.4</v>
      </c>
      <c r="D12" s="4">
        <v>126</v>
      </c>
      <c r="E12" s="4">
        <v>131</v>
      </c>
      <c r="F12" s="3">
        <v>119.5</v>
      </c>
      <c r="G12" s="3">
        <v>123</v>
      </c>
      <c r="H12" s="6">
        <v>127</v>
      </c>
      <c r="I12" s="26">
        <f t="shared" si="0"/>
        <v>121.48333333333333</v>
      </c>
      <c r="J12" s="3">
        <f t="shared" si="1"/>
        <v>6</v>
      </c>
    </row>
    <row r="13" spans="1:10" ht="12.75">
      <c r="A13" s="10">
        <v>83</v>
      </c>
      <c r="B13" s="1">
        <v>30</v>
      </c>
      <c r="C13" s="30">
        <v>74.2</v>
      </c>
      <c r="D13" s="4">
        <v>86</v>
      </c>
      <c r="E13" s="4">
        <v>86</v>
      </c>
      <c r="F13" s="3">
        <v>82</v>
      </c>
      <c r="G13" s="20">
        <v>92</v>
      </c>
      <c r="H13" s="21">
        <v>87</v>
      </c>
      <c r="I13" s="26">
        <f t="shared" si="0"/>
        <v>84.53333333333333</v>
      </c>
      <c r="J13" s="3">
        <f t="shared" si="1"/>
        <v>6</v>
      </c>
    </row>
    <row r="14" spans="1:10" ht="12.75">
      <c r="A14" s="10">
        <v>107</v>
      </c>
      <c r="B14" s="1">
        <v>31</v>
      </c>
      <c r="C14" s="30">
        <v>98</v>
      </c>
      <c r="D14" s="4">
        <v>118</v>
      </c>
      <c r="E14" s="4">
        <v>126</v>
      </c>
      <c r="F14" s="33">
        <v>109</v>
      </c>
      <c r="G14" s="20">
        <v>130</v>
      </c>
      <c r="H14" s="21">
        <v>136</v>
      </c>
      <c r="I14" s="26">
        <f t="shared" si="0"/>
        <v>119.5</v>
      </c>
      <c r="J14" s="3">
        <f t="shared" si="1"/>
        <v>6</v>
      </c>
    </row>
    <row r="15" spans="1:8" s="5" customFormat="1" ht="12.75">
      <c r="A15" s="18" t="str">
        <f>A5</f>
        <v>Lakotahippus</v>
      </c>
      <c r="C15" s="19">
        <f aca="true" t="shared" si="2" ref="C15:H15">C6</f>
        <v>70005</v>
      </c>
      <c r="D15" s="5">
        <f t="shared" si="2"/>
        <v>71100</v>
      </c>
      <c r="E15" s="5">
        <f t="shared" si="2"/>
        <v>71321</v>
      </c>
      <c r="F15" s="5">
        <f t="shared" si="2"/>
        <v>71700</v>
      </c>
      <c r="G15" s="19">
        <f t="shared" si="2"/>
        <v>107663</v>
      </c>
      <c r="H15" s="19" t="str">
        <f t="shared" si="2"/>
        <v>Box 98-64</v>
      </c>
    </row>
    <row r="16" spans="1:8" s="14" customFormat="1" ht="12.75">
      <c r="A16" s="2">
        <f aca="true" t="shared" si="3" ref="A16:A23">LOG10(A7)</f>
        <v>2.1271047983648073</v>
      </c>
      <c r="B16" s="1">
        <v>5</v>
      </c>
      <c r="C16" s="2">
        <f aca="true" t="shared" si="4" ref="C16:D23">LOG10(C7)-$A16</f>
        <v>0.005154891166236908</v>
      </c>
      <c r="D16" s="2">
        <f t="shared" si="4"/>
        <v>0.06322689980548413</v>
      </c>
      <c r="E16" s="2">
        <f aca="true" t="shared" si="5" ref="E16:F23">LOG10(E7)-$A16</f>
        <v>0.06322689980548413</v>
      </c>
      <c r="F16" s="2">
        <f t="shared" si="5"/>
        <v>0.015910001889287706</v>
      </c>
      <c r="G16" s="17"/>
      <c r="H16" s="2">
        <f aca="true" t="shared" si="6" ref="H16:H23">LOG10(H7)-$A16</f>
        <v>0.07429232595564406</v>
      </c>
    </row>
    <row r="17" spans="1:8" ht="12.75">
      <c r="A17" s="2">
        <f t="shared" si="3"/>
        <v>2.342422680822206</v>
      </c>
      <c r="B17" s="1">
        <v>23</v>
      </c>
      <c r="C17" s="2">
        <f t="shared" si="4"/>
        <v>-0.009984220906601227</v>
      </c>
      <c r="D17" s="2">
        <f t="shared" si="4"/>
        <v>0.03778856088939975</v>
      </c>
      <c r="E17" s="2">
        <f t="shared" si="5"/>
        <v>0.05551732784983132</v>
      </c>
      <c r="F17" s="2">
        <f t="shared" si="5"/>
        <v>0.007825337511956576</v>
      </c>
      <c r="G17" s="2">
        <f>LOG10(G8)-$A17</f>
        <v>0.08894108333678119</v>
      </c>
      <c r="H17" s="2">
        <f t="shared" si="6"/>
        <v>0.06069784035361181</v>
      </c>
    </row>
    <row r="18" spans="1:8" ht="12.75">
      <c r="A18" s="2">
        <f t="shared" si="3"/>
        <v>1.8573324964312685</v>
      </c>
      <c r="B18" s="1">
        <v>2</v>
      </c>
      <c r="C18" s="2">
        <f t="shared" si="4"/>
        <v>0.0468418718528949</v>
      </c>
      <c r="D18" s="2">
        <f t="shared" si="4"/>
        <v>0.1017088958898249</v>
      </c>
      <c r="E18" s="2">
        <f t="shared" si="5"/>
        <v>0.07716595481229893</v>
      </c>
      <c r="F18" s="2">
        <f t="shared" si="5"/>
        <v>0.07208642928302433</v>
      </c>
      <c r="G18" s="2"/>
      <c r="H18" s="2">
        <f t="shared" si="6"/>
        <v>0.09205751021364406</v>
      </c>
    </row>
    <row r="19" spans="1:8" ht="12.75">
      <c r="A19" s="2">
        <f t="shared" si="3"/>
        <v>1.845098040014257</v>
      </c>
      <c r="B19" s="1">
        <v>1</v>
      </c>
      <c r="C19" s="2">
        <f t="shared" si="4"/>
        <v>-0.025554104472388373</v>
      </c>
      <c r="D19" s="2">
        <f t="shared" si="4"/>
        <v>-0.006248949277001481</v>
      </c>
      <c r="E19" s="2">
        <f t="shared" si="5"/>
        <v>0.02996322337744295</v>
      </c>
      <c r="F19" s="2">
        <f t="shared" si="5"/>
        <v>-0.022276394711152392</v>
      </c>
      <c r="G19" s="2">
        <f>LOG10(G10)-$A19</f>
        <v>0.06871581236945978</v>
      </c>
      <c r="H19" s="2">
        <f t="shared" si="6"/>
        <v>0.04699656267622343</v>
      </c>
    </row>
    <row r="20" spans="1:8" ht="12.75">
      <c r="A20" s="2">
        <f t="shared" si="3"/>
        <v>1.5185139398778875</v>
      </c>
      <c r="B20" s="1">
        <v>15</v>
      </c>
      <c r="C20" s="2">
        <f t="shared" si="4"/>
        <v>0.03778856088939975</v>
      </c>
      <c r="D20" s="2">
        <f t="shared" si="4"/>
        <v>0.1149545157016989</v>
      </c>
      <c r="E20" s="2">
        <f t="shared" si="5"/>
        <v>0.08354605145007477</v>
      </c>
      <c r="F20" s="2">
        <f t="shared" si="5"/>
        <v>0.08354605145007477</v>
      </c>
      <c r="G20" s="2"/>
      <c r="H20" s="2">
        <f t="shared" si="6"/>
        <v>0.08354605145007477</v>
      </c>
    </row>
    <row r="21" spans="1:8" ht="12.75">
      <c r="A21" s="2">
        <f t="shared" si="3"/>
        <v>2.0293837776852093</v>
      </c>
      <c r="B21" s="1">
        <v>9</v>
      </c>
      <c r="C21" s="2">
        <f t="shared" si="4"/>
        <v>-0.01908382104539763</v>
      </c>
      <c r="D21" s="2">
        <f t="shared" si="4"/>
        <v>0.07098676743235366</v>
      </c>
      <c r="E21" s="2">
        <f t="shared" si="5"/>
        <v>0.08788751797055472</v>
      </c>
      <c r="F21" s="2">
        <f t="shared" si="5"/>
        <v>0.047984127598947435</v>
      </c>
      <c r="G21" s="2">
        <f>LOG10(G12)-$A21</f>
        <v>0.06052133375418833</v>
      </c>
      <c r="H21" s="2">
        <f t="shared" si="6"/>
        <v>0.07441994327074752</v>
      </c>
    </row>
    <row r="22" spans="1:8" ht="12.75">
      <c r="A22" s="2">
        <f t="shared" si="3"/>
        <v>1.919078092376074</v>
      </c>
      <c r="B22" s="1">
        <v>30</v>
      </c>
      <c r="C22" s="2">
        <f t="shared" si="4"/>
        <v>-0.04867418709704707</v>
      </c>
      <c r="D22" s="2">
        <f t="shared" si="4"/>
        <v>0.015420358867493489</v>
      </c>
      <c r="E22" s="2">
        <f t="shared" si="5"/>
        <v>0.015420358867493489</v>
      </c>
      <c r="F22" s="2">
        <f t="shared" si="5"/>
        <v>-0.005264239992357256</v>
      </c>
      <c r="G22" s="2">
        <f>LOG10(G13)-$A22</f>
        <v>0.044709734969481385</v>
      </c>
      <c r="H22" s="2">
        <f t="shared" si="6"/>
        <v>0.020441160242544498</v>
      </c>
    </row>
    <row r="23" spans="1:8" ht="12.75">
      <c r="A23" s="2">
        <f t="shared" si="3"/>
        <v>2.0293837776852093</v>
      </c>
      <c r="B23" s="1">
        <v>31</v>
      </c>
      <c r="C23" s="2">
        <f t="shared" si="4"/>
        <v>-0.0381577019927144</v>
      </c>
      <c r="D23" s="2">
        <f t="shared" si="4"/>
        <v>0.042498229620916206</v>
      </c>
      <c r="E23" s="2">
        <f t="shared" si="5"/>
        <v>0.07098676743235366</v>
      </c>
      <c r="F23" s="2">
        <f t="shared" si="5"/>
        <v>0.008042720255414082</v>
      </c>
      <c r="G23" s="2">
        <f>LOG10(G14)-$A23</f>
        <v>0.08455957462162722</v>
      </c>
      <c r="H23" s="2">
        <f t="shared" si="6"/>
        <v>0.10415513068500815</v>
      </c>
    </row>
    <row r="24" spans="1:12" ht="12.75">
      <c r="A24" s="2"/>
      <c r="C24" s="2"/>
      <c r="D24" s="2"/>
      <c r="E24" s="2"/>
      <c r="F24" s="2"/>
      <c r="G24" s="2"/>
      <c r="H24" s="2"/>
      <c r="J24" s="2"/>
      <c r="K24" s="2"/>
      <c r="L24" s="2"/>
    </row>
    <row r="26" ht="12.75">
      <c r="I26" s="1"/>
    </row>
    <row r="27" ht="12.75">
      <c r="I27" s="2"/>
    </row>
    <row r="28" ht="12.75">
      <c r="I28" s="2"/>
    </row>
    <row r="29" ht="12.75">
      <c r="I29" s="2"/>
    </row>
    <row r="30" ht="12.75">
      <c r="I30" s="2"/>
    </row>
    <row r="31" ht="12.75">
      <c r="I31" s="2"/>
    </row>
    <row r="32" ht="12.75">
      <c r="I32" s="2"/>
    </row>
    <row r="33" ht="12.75">
      <c r="I33" s="2"/>
    </row>
    <row r="34" ht="12.75">
      <c r="I34" s="1"/>
    </row>
    <row r="44" ht="12.75">
      <c r="I44" s="2"/>
    </row>
    <row r="45" ht="12.75">
      <c r="I45" s="2"/>
    </row>
    <row r="46" ht="12.75">
      <c r="I46" s="2"/>
    </row>
    <row r="53" ht="12.75">
      <c r="I53" s="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Eisenmann</dc:creator>
  <cp:keywords/>
  <dc:description/>
  <cp:lastModifiedBy>Vera Eisenmann</cp:lastModifiedBy>
  <dcterms:created xsi:type="dcterms:W3CDTF">2010-02-11T16:03:50Z</dcterms:created>
  <cp:category/>
  <cp:version/>
  <cp:contentType/>
  <cp:contentStatus/>
</cp:coreProperties>
</file>