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00" yWindow="1160" windowWidth="24480" windowHeight="15460" activeTab="0"/>
  </bookViews>
  <sheets>
    <sheet name="Feuil1" sheetId="1" r:id="rId1"/>
  </sheets>
  <definedNames>
    <definedName name="dap">'Feuil1'!$K$5:$M$5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'Feuil1'!$K$7:$M$7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'Feuil1'!$J$15:$L$29</definedName>
  </definedNames>
  <calcPr fullCalcOnLoad="1"/>
</workbook>
</file>

<file path=xl/sharedStrings.xml><?xml version="1.0" encoding="utf-8"?>
<sst xmlns="http://schemas.openxmlformats.org/spreadsheetml/2006/main" count="30" uniqueCount="28">
  <si>
    <t>Log10 onager</t>
  </si>
  <si>
    <t>AD 51</t>
  </si>
  <si>
    <t>-</t>
  </si>
  <si>
    <t>MU 1952</t>
  </si>
  <si>
    <t>MU 1963bis</t>
  </si>
  <si>
    <t>Muallaq 14</t>
  </si>
  <si>
    <t>n=4-22</t>
  </si>
  <si>
    <t>Grevy's zebras</t>
  </si>
  <si>
    <t>Mountain zebras</t>
  </si>
  <si>
    <t>Wild Asses</t>
  </si>
  <si>
    <t>Poitou donkeys</t>
  </si>
  <si>
    <t>Pz-Mong horses</t>
  </si>
  <si>
    <t>n=5-59</t>
  </si>
  <si>
    <t>South Plains zebras</t>
  </si>
  <si>
    <t>n=19-58</t>
  </si>
  <si>
    <t>n=21-78</t>
  </si>
  <si>
    <t>n=20-29</t>
  </si>
  <si>
    <t>n=8-28</t>
  </si>
  <si>
    <t>n=7-8</t>
  </si>
  <si>
    <t>LG 7204</t>
  </si>
  <si>
    <t>AS 18</t>
  </si>
  <si>
    <t>AA 10</t>
  </si>
  <si>
    <t>AA 12</t>
  </si>
  <si>
    <t>Ane blanc</t>
  </si>
  <si>
    <t>JE 7733</t>
  </si>
  <si>
    <t>AS? 23</t>
  </si>
  <si>
    <t>JE 7813</t>
  </si>
  <si>
    <t>AS? 25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</si>
</sst>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sz val="9.75"/>
      <name val="Geneva"/>
      <family val="0"/>
    </font>
    <font>
      <sz val="11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Alignment="1">
      <alignment horizontal="left"/>
    </xf>
    <xf numFmtId="181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81" fontId="8" fillId="0" borderId="0" xfId="0" applyNumberFormat="1" applyFont="1" applyFill="1" applyAlignment="1">
      <alignment/>
    </xf>
    <xf numFmtId="181" fontId="0" fillId="0" borderId="0" xfId="0" applyNumberFormat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2"/>
          <c:w val="0.74475"/>
          <c:h val="0.956"/>
        </c:manualLayout>
      </c:layout>
      <c:lineChart>
        <c:grouping val="standard"/>
        <c:varyColors val="0"/>
        <c:ser>
          <c:idx val="0"/>
          <c:order val="0"/>
          <c:tx>
            <c:strRef>
              <c:f>Feuil1!$K$9</c:f>
              <c:strCache>
                <c:ptCount val="1"/>
                <c:pt idx="0">
                  <c:v>Muallaq 14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Feuil1!$J$10:$J$15</c:f>
              <c:numCache/>
            </c:numRef>
          </c:cat>
          <c:val>
            <c:numRef>
              <c:f>Feuil1!$K$10:$K$15</c:f>
              <c:numCache/>
            </c:numRef>
          </c:val>
          <c:smooth val="0"/>
        </c:ser>
        <c:ser>
          <c:idx val="3"/>
          <c:order val="1"/>
          <c:tx>
            <c:strRef>
              <c:f>Feuil1!$L$9</c:f>
              <c:strCache>
                <c:ptCount val="1"/>
                <c:pt idx="0">
                  <c:v>AS 18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Feuil1!$J$10:$J$15</c:f>
              <c:numCache/>
            </c:numRef>
          </c:cat>
          <c:val>
            <c:numRef>
              <c:f>Feuil1!$L$10:$L$15</c:f>
              <c:numCache/>
            </c:numRef>
          </c:val>
          <c:smooth val="0"/>
        </c:ser>
        <c:ser>
          <c:idx val="4"/>
          <c:order val="2"/>
          <c:tx>
            <c:strRef>
              <c:f>Feuil1!$M$9</c:f>
              <c:strCache>
                <c:ptCount val="1"/>
                <c:pt idx="0">
                  <c:v>AD 51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Feuil1!$J$10:$J$15</c:f>
              <c:numCache/>
            </c:numRef>
          </c:cat>
          <c:val>
            <c:numRef>
              <c:f>Feuil1!$M$10:$M$15</c:f>
              <c:numCache/>
            </c:numRef>
          </c:val>
          <c:smooth val="0"/>
        </c:ser>
        <c:ser>
          <c:idx val="17"/>
          <c:order val="3"/>
          <c:tx>
            <c:strRef>
              <c:f>Feuil1!$N$9</c:f>
              <c:strCache>
                <c:ptCount val="1"/>
                <c:pt idx="0">
                  <c:v>AA 10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Feuil1!$J$10:$J$15</c:f>
              <c:numCache/>
            </c:numRef>
          </c:cat>
          <c:val>
            <c:numRef>
              <c:f>Feuil1!$N$10:$N$15</c:f>
              <c:numCache/>
            </c:numRef>
          </c:val>
          <c:smooth val="0"/>
        </c:ser>
        <c:ser>
          <c:idx val="1"/>
          <c:order val="4"/>
          <c:tx>
            <c:strRef>
              <c:f>Feuil1!$O$9</c:f>
              <c:strCache>
                <c:ptCount val="1"/>
                <c:pt idx="0">
                  <c:v>AA 12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Feuil1!$J$10:$J$15</c:f>
              <c:numCache/>
            </c:numRef>
          </c:cat>
          <c:val>
            <c:numRef>
              <c:f>Feuil1!$O$10:$O$15</c:f>
              <c:numCache/>
            </c:numRef>
          </c:val>
          <c:smooth val="0"/>
        </c:ser>
        <c:ser>
          <c:idx val="2"/>
          <c:order val="5"/>
          <c:tx>
            <c:strRef>
              <c:f>Feuil1!$P$9</c:f>
              <c:strCache>
                <c:ptCount val="1"/>
                <c:pt idx="0">
                  <c:v>AS? 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Feuil1!$J$10:$J$15</c:f>
              <c:numCache/>
            </c:numRef>
          </c:cat>
          <c:val>
            <c:numRef>
              <c:f>Feuil1!$P$10:$P$15</c:f>
              <c:numCache/>
            </c:numRef>
          </c:val>
          <c:smooth val="0"/>
        </c:ser>
        <c:ser>
          <c:idx val="5"/>
          <c:order val="6"/>
          <c:tx>
            <c:strRef>
              <c:f>Feuil1!$Q$9</c:f>
              <c:strCache>
                <c:ptCount val="1"/>
                <c:pt idx="0">
                  <c:v>AS? 25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Feuil1!$J$10:$J$15</c:f>
              <c:numCache/>
            </c:numRef>
          </c:cat>
          <c:val>
            <c:numRef>
              <c:f>Feuil1!$Q$10:$Q$15</c:f>
              <c:numCache/>
            </c:numRef>
          </c:val>
          <c:smooth val="0"/>
        </c:ser>
        <c:axId val="26020523"/>
        <c:axId val="32858116"/>
      </c:lineChart>
      <c:catAx>
        <c:axId val="260205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858116"/>
        <c:crosses val="autoZero"/>
        <c:auto val="1"/>
        <c:lblOffset val="100"/>
        <c:noMultiLvlLbl val="0"/>
      </c:catAx>
      <c:valAx>
        <c:axId val="32858116"/>
        <c:scaling>
          <c:orientation val="minMax"/>
          <c:max val="0.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20523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Feuil1!$C$9</c:f>
              <c:strCache>
                <c:ptCount val="1"/>
                <c:pt idx="0">
                  <c:v>Grevy's zebras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Feuil1!$B$10:$B$15</c:f>
              <c:numCache/>
            </c:numRef>
          </c:cat>
          <c:val>
            <c:numRef>
              <c:f>Feuil1!$C$10:$C$15</c:f>
              <c:numCache/>
            </c:numRef>
          </c:val>
          <c:smooth val="0"/>
        </c:ser>
        <c:ser>
          <c:idx val="1"/>
          <c:order val="1"/>
          <c:tx>
            <c:strRef>
              <c:f>Feuil1!$D$9</c:f>
              <c:strCache>
                <c:ptCount val="1"/>
                <c:pt idx="0">
                  <c:v>South Plains zebras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Feuil1!$B$10:$B$15</c:f>
              <c:numCache/>
            </c:numRef>
          </c:cat>
          <c:val>
            <c:numRef>
              <c:f>Feuil1!$D$10:$D$15</c:f>
              <c:numCache/>
            </c:numRef>
          </c:val>
          <c:smooth val="0"/>
        </c:ser>
        <c:ser>
          <c:idx val="2"/>
          <c:order val="2"/>
          <c:tx>
            <c:strRef>
              <c:f>Feuil1!$E$9</c:f>
              <c:strCache>
                <c:ptCount val="1"/>
                <c:pt idx="0">
                  <c:v>Mountain zebras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Feuil1!$B$10:$B$15</c:f>
              <c:numCache/>
            </c:numRef>
          </c:cat>
          <c:val>
            <c:numRef>
              <c:f>Feuil1!$E$10:$E$15</c:f>
              <c:numCache/>
            </c:numRef>
          </c:val>
          <c:smooth val="0"/>
        </c:ser>
        <c:ser>
          <c:idx val="3"/>
          <c:order val="3"/>
          <c:tx>
            <c:strRef>
              <c:f>Feuil1!$F$9</c:f>
              <c:strCache>
                <c:ptCount val="1"/>
                <c:pt idx="0">
                  <c:v>Wild Asses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Feuil1!$B$10:$B$15</c:f>
              <c:numCache/>
            </c:numRef>
          </c:cat>
          <c:val>
            <c:numRef>
              <c:f>Feuil1!$F$10:$F$15</c:f>
              <c:numCache/>
            </c:numRef>
          </c:val>
          <c:smooth val="0"/>
        </c:ser>
        <c:ser>
          <c:idx val="4"/>
          <c:order val="4"/>
          <c:tx>
            <c:strRef>
              <c:f>Feuil1!$G$9</c:f>
              <c:strCache>
                <c:ptCount val="1"/>
                <c:pt idx="0">
                  <c:v>Poitou donkeys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Feuil1!$B$10:$B$15</c:f>
              <c:numCache/>
            </c:numRef>
          </c:cat>
          <c:val>
            <c:numRef>
              <c:f>Feuil1!$G$10:$G$15</c:f>
              <c:numCache/>
            </c:numRef>
          </c:val>
          <c:smooth val="0"/>
        </c:ser>
        <c:ser>
          <c:idx val="5"/>
          <c:order val="5"/>
          <c:tx>
            <c:strRef>
              <c:f>Feuil1!$H$9</c:f>
              <c:strCache>
                <c:ptCount val="1"/>
                <c:pt idx="0">
                  <c:v>Pz-Mong horses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Feuil1!$B$10:$B$15</c:f>
              <c:numCache/>
            </c:numRef>
          </c:cat>
          <c:val>
            <c:numRef>
              <c:f>Feuil1!$H$10:$H$15</c:f>
              <c:numCache/>
            </c:numRef>
          </c:val>
          <c:smooth val="0"/>
        </c:ser>
        <c:marker val="1"/>
        <c:axId val="27287589"/>
        <c:axId val="44261710"/>
      </c:lineChart>
      <c:catAx>
        <c:axId val="27287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4261710"/>
        <c:crosses val="autoZero"/>
        <c:auto val="1"/>
        <c:lblOffset val="100"/>
        <c:noMultiLvlLbl val="0"/>
      </c:catAx>
      <c:valAx>
        <c:axId val="4426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8758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16</xdr:row>
      <xdr:rowOff>0</xdr:rowOff>
    </xdr:from>
    <xdr:to>
      <xdr:col>17</xdr:col>
      <xdr:colOff>571500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7943850" y="2590800"/>
        <a:ext cx="67151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9525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0" y="2590800"/>
        <a:ext cx="746760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O54" sqref="O54"/>
    </sheetView>
  </sheetViews>
  <sheetFormatPr defaultColWidth="10.875" defaultRowHeight="12"/>
  <cols>
    <col min="2" max="2" width="10.875" style="1" customWidth="1"/>
  </cols>
  <sheetData>
    <row r="1" spans="3:17" s="5" customFormat="1" ht="12.75">
      <c r="C1" s="5" t="s">
        <v>12</v>
      </c>
      <c r="D1" s="5" t="s">
        <v>14</v>
      </c>
      <c r="E1" s="5" t="s">
        <v>15</v>
      </c>
      <c r="F1" s="5" t="s">
        <v>17</v>
      </c>
      <c r="G1" s="5" t="s">
        <v>18</v>
      </c>
      <c r="H1" s="5" t="s">
        <v>16</v>
      </c>
      <c r="K1" s="8"/>
      <c r="L1" s="5" t="s">
        <v>19</v>
      </c>
      <c r="M1" s="5" t="s">
        <v>23</v>
      </c>
      <c r="N1" s="5" t="s">
        <v>3</v>
      </c>
      <c r="O1" s="13" t="s">
        <v>4</v>
      </c>
      <c r="P1" s="6" t="s">
        <v>24</v>
      </c>
      <c r="Q1" s="6" t="s">
        <v>26</v>
      </c>
    </row>
    <row r="2" spans="1:17" s="5" customFormat="1" ht="12.75">
      <c r="A2" s="16" t="s">
        <v>6</v>
      </c>
      <c r="C2" s="1" t="s">
        <v>7</v>
      </c>
      <c r="D2" s="1" t="s">
        <v>13</v>
      </c>
      <c r="E2" s="1" t="s">
        <v>8</v>
      </c>
      <c r="F2" s="1" t="s">
        <v>9</v>
      </c>
      <c r="G2" s="1" t="s">
        <v>10</v>
      </c>
      <c r="H2" s="17" t="s">
        <v>11</v>
      </c>
      <c r="I2" s="17"/>
      <c r="K2" s="5" t="s">
        <v>5</v>
      </c>
      <c r="L2" s="5" t="s">
        <v>20</v>
      </c>
      <c r="M2" s="6" t="s">
        <v>1</v>
      </c>
      <c r="N2" s="5" t="s">
        <v>21</v>
      </c>
      <c r="O2" s="5" t="s">
        <v>22</v>
      </c>
      <c r="P2" s="22" t="s">
        <v>25</v>
      </c>
      <c r="Q2" s="22" t="s">
        <v>27</v>
      </c>
    </row>
    <row r="3" spans="1:17" ht="12.75">
      <c r="A3" s="18">
        <v>51.75</v>
      </c>
      <c r="B3" s="1">
        <v>9</v>
      </c>
      <c r="C3" s="19">
        <v>61.785714285714285</v>
      </c>
      <c r="D3" s="19">
        <v>58.89473684210526</v>
      </c>
      <c r="E3" s="19">
        <v>60.52222222222222</v>
      </c>
      <c r="F3" s="19">
        <v>52.888888888888886</v>
      </c>
      <c r="G3" s="19">
        <v>68.4125</v>
      </c>
      <c r="H3" s="19">
        <v>54.73076923076923</v>
      </c>
      <c r="I3" s="19"/>
      <c r="J3" s="1">
        <v>9</v>
      </c>
      <c r="K3" s="11"/>
      <c r="L3">
        <v>55</v>
      </c>
      <c r="M3" s="12" t="s">
        <v>2</v>
      </c>
      <c r="P3">
        <v>46</v>
      </c>
      <c r="Q3">
        <v>54</v>
      </c>
    </row>
    <row r="4" spans="1:17" ht="12.75">
      <c r="A4" s="18">
        <v>94</v>
      </c>
      <c r="B4" s="1">
        <v>12</v>
      </c>
      <c r="C4" s="19">
        <v>130.4</v>
      </c>
      <c r="D4" s="19">
        <v>108.05263157894737</v>
      </c>
      <c r="E4" s="19">
        <v>107.55714285714285</v>
      </c>
      <c r="F4" s="19">
        <v>99.5</v>
      </c>
      <c r="G4" s="19">
        <v>119.28571428571429</v>
      </c>
      <c r="H4" s="19">
        <v>106.43478260869566</v>
      </c>
      <c r="I4" s="19"/>
      <c r="J4" s="1">
        <v>12</v>
      </c>
      <c r="K4" s="7">
        <v>100</v>
      </c>
      <c r="L4">
        <v>112</v>
      </c>
      <c r="M4" s="12" t="s">
        <v>2</v>
      </c>
      <c r="P4">
        <v>84</v>
      </c>
      <c r="Q4">
        <v>97</v>
      </c>
    </row>
    <row r="5" spans="1:17" ht="12.75">
      <c r="A5" s="14">
        <v>71.73809523809524</v>
      </c>
      <c r="B5" s="1">
        <v>3</v>
      </c>
      <c r="C5" s="19">
        <v>103.9186440677966</v>
      </c>
      <c r="D5" s="19">
        <v>90.39655172413794</v>
      </c>
      <c r="E5" s="19">
        <v>85.45394736842105</v>
      </c>
      <c r="F5" s="19">
        <v>75.84615384615384</v>
      </c>
      <c r="G5" s="19">
        <v>92.14285714285714</v>
      </c>
      <c r="H5" s="19">
        <v>84.375</v>
      </c>
      <c r="I5" s="19"/>
      <c r="J5" s="1">
        <v>3</v>
      </c>
      <c r="K5" s="10">
        <v>73</v>
      </c>
      <c r="L5">
        <v>80</v>
      </c>
      <c r="M5" s="8">
        <v>80</v>
      </c>
      <c r="N5" s="8">
        <v>68</v>
      </c>
      <c r="O5" s="8">
        <v>66</v>
      </c>
      <c r="P5">
        <v>66</v>
      </c>
      <c r="Q5">
        <v>72</v>
      </c>
    </row>
    <row r="6" spans="1:17" ht="12.75">
      <c r="A6" s="18">
        <v>74.4</v>
      </c>
      <c r="B6" s="1">
        <v>6</v>
      </c>
      <c r="C6" s="19">
        <v>91.08196721311475</v>
      </c>
      <c r="D6" s="19">
        <v>80.32105263157895</v>
      </c>
      <c r="E6" s="19">
        <v>83.88589743589743</v>
      </c>
      <c r="F6" s="19">
        <v>75.73214285714286</v>
      </c>
      <c r="G6" s="19">
        <v>87.625</v>
      </c>
      <c r="H6" s="19">
        <v>82.12068965517241</v>
      </c>
      <c r="I6" s="19"/>
      <c r="J6" s="1">
        <v>6</v>
      </c>
      <c r="K6" s="7">
        <v>82</v>
      </c>
      <c r="L6" s="20">
        <v>84</v>
      </c>
      <c r="M6" s="9">
        <v>89</v>
      </c>
      <c r="N6" s="9">
        <v>72</v>
      </c>
      <c r="O6" s="9">
        <v>72</v>
      </c>
      <c r="P6" s="20">
        <v>67</v>
      </c>
      <c r="Q6" s="20">
        <v>72</v>
      </c>
    </row>
    <row r="7" spans="1:17" ht="12.75">
      <c r="A7" s="18">
        <v>50.5</v>
      </c>
      <c r="B7" s="1">
        <v>7</v>
      </c>
      <c r="C7" s="19">
        <v>52.01379310344828</v>
      </c>
      <c r="D7" s="19">
        <v>51.991379310344826</v>
      </c>
      <c r="E7" s="19">
        <v>52.337662337662344</v>
      </c>
      <c r="F7" s="19">
        <v>46.83461538461539</v>
      </c>
      <c r="G7" s="19">
        <v>58.5</v>
      </c>
      <c r="H7" s="19">
        <v>60.285714285714285</v>
      </c>
      <c r="I7" s="19"/>
      <c r="J7" s="1">
        <v>7</v>
      </c>
      <c r="K7" s="21">
        <v>54</v>
      </c>
      <c r="L7" s="20">
        <v>54.5</v>
      </c>
      <c r="M7" s="9">
        <v>53</v>
      </c>
      <c r="N7" s="9">
        <v>43</v>
      </c>
      <c r="O7" s="9">
        <v>44</v>
      </c>
      <c r="P7" s="20">
        <v>40</v>
      </c>
      <c r="Q7" s="20">
        <v>48</v>
      </c>
    </row>
    <row r="8" spans="1:17" ht="12.75">
      <c r="A8" s="18">
        <v>38</v>
      </c>
      <c r="B8" s="1">
        <v>13</v>
      </c>
      <c r="C8" s="19">
        <v>36.04</v>
      </c>
      <c r="D8" s="19">
        <v>34.485</v>
      </c>
      <c r="E8" s="19">
        <v>36.15365853658537</v>
      </c>
      <c r="F8" s="19">
        <v>34.875</v>
      </c>
      <c r="G8" s="19">
        <v>45.31428571428571</v>
      </c>
      <c r="H8" s="19">
        <v>41.125</v>
      </c>
      <c r="I8" s="19"/>
      <c r="J8" s="1">
        <v>13</v>
      </c>
      <c r="K8">
        <v>43</v>
      </c>
      <c r="L8">
        <v>40</v>
      </c>
      <c r="M8" s="12" t="s">
        <v>2</v>
      </c>
      <c r="P8">
        <v>34.5</v>
      </c>
      <c r="Q8">
        <v>38</v>
      </c>
    </row>
    <row r="9" spans="1:17" s="1" customFormat="1" ht="12.75">
      <c r="A9" s="1" t="s">
        <v>0</v>
      </c>
      <c r="C9" s="1" t="str">
        <f aca="true" t="shared" si="0" ref="C9:H9">C2</f>
        <v>Grevy's zebras</v>
      </c>
      <c r="D9" s="1" t="str">
        <f t="shared" si="0"/>
        <v>South Plains zebras</v>
      </c>
      <c r="E9" s="1" t="str">
        <f t="shared" si="0"/>
        <v>Mountain zebras</v>
      </c>
      <c r="F9" s="1" t="str">
        <f t="shared" si="0"/>
        <v>Wild Asses</v>
      </c>
      <c r="G9" s="1" t="str">
        <f t="shared" si="0"/>
        <v>Poitou donkeys</v>
      </c>
      <c r="H9" s="1" t="str">
        <f t="shared" si="0"/>
        <v>Pz-Mong horses</v>
      </c>
      <c r="K9" s="1" t="str">
        <f aca="true" t="shared" si="1" ref="K9:Q9">K2</f>
        <v>Muallaq 14</v>
      </c>
      <c r="L9" s="1" t="str">
        <f t="shared" si="1"/>
        <v>AS 18</v>
      </c>
      <c r="M9" s="1" t="str">
        <f t="shared" si="1"/>
        <v>AD 51</v>
      </c>
      <c r="N9" s="1" t="str">
        <f t="shared" si="1"/>
        <v>AA 10</v>
      </c>
      <c r="O9" s="1" t="str">
        <f t="shared" si="1"/>
        <v>AA 12</v>
      </c>
      <c r="P9" s="1" t="str">
        <f t="shared" si="1"/>
        <v>AS? 23</v>
      </c>
      <c r="Q9" s="1" t="str">
        <f t="shared" si="1"/>
        <v>AS? 25</v>
      </c>
    </row>
    <row r="10" spans="1:19" ht="12.75">
      <c r="A10" s="15">
        <f aca="true" t="shared" si="2" ref="A10:A15">LOG10(A3)</f>
        <v>1.7139103541289553</v>
      </c>
      <c r="B10" s="1">
        <v>9</v>
      </c>
      <c r="C10" s="2">
        <f aca="true" t="shared" si="3" ref="C10:H15">LOG10(C3)-$A10</f>
        <v>0.07697771765762096</v>
      </c>
      <c r="D10" s="2">
        <f t="shared" si="3"/>
        <v>0.05616613144656579</v>
      </c>
      <c r="E10" s="2">
        <f t="shared" si="3"/>
        <v>0.06800451170485178</v>
      </c>
      <c r="F10" s="2">
        <f t="shared" si="3"/>
        <v>0.009454089152213019</v>
      </c>
      <c r="G10" s="2">
        <f t="shared" si="3"/>
        <v>0.12122510702160616</v>
      </c>
      <c r="H10" s="2">
        <f t="shared" si="3"/>
        <v>0.024321197984511045</v>
      </c>
      <c r="I10" s="2"/>
      <c r="J10" s="1">
        <v>9</v>
      </c>
      <c r="K10" s="2"/>
      <c r="L10" s="2">
        <f aca="true" t="shared" si="4" ref="L10:L15">LOG10(L3)-$A10</f>
        <v>0.02645233536528857</v>
      </c>
      <c r="M10" s="2"/>
      <c r="N10" s="2"/>
      <c r="O10" s="2"/>
      <c r="P10" s="2">
        <f aca="true" t="shared" si="5" ref="P10:Q15">LOG10(P3)-$A10</f>
        <v>-0.05115252244738122</v>
      </c>
      <c r="Q10" s="2">
        <f t="shared" si="5"/>
        <v>0.0184834056940133</v>
      </c>
      <c r="R10" s="2"/>
      <c r="S10" s="2"/>
    </row>
    <row r="11" spans="1:19" ht="12.75">
      <c r="A11" s="15">
        <f t="shared" si="2"/>
        <v>1.9731278535996986</v>
      </c>
      <c r="B11" s="1">
        <v>12</v>
      </c>
      <c r="C11" s="2">
        <f t="shared" si="3"/>
        <v>0.14214973779620288</v>
      </c>
      <c r="D11" s="2">
        <f t="shared" si="3"/>
        <v>0.06050749481806439</v>
      </c>
      <c r="E11" s="2">
        <f t="shared" si="3"/>
        <v>0.058511403526708916</v>
      </c>
      <c r="F11" s="2">
        <f t="shared" si="3"/>
        <v>0.02469522714602701</v>
      </c>
      <c r="G11" s="2">
        <f t="shared" si="3"/>
        <v>0.10346058186964657</v>
      </c>
      <c r="H11" s="2">
        <f t="shared" si="3"/>
        <v>0.05395572385623226</v>
      </c>
      <c r="I11" s="2"/>
      <c r="J11" s="1">
        <v>12</v>
      </c>
      <c r="K11" s="2">
        <f>LOG10(K4)-$A11</f>
        <v>0.026872146400301444</v>
      </c>
      <c r="L11" s="2">
        <f t="shared" si="4"/>
        <v>0.07609016907048294</v>
      </c>
      <c r="M11" s="2"/>
      <c r="N11" s="2"/>
      <c r="O11" s="2"/>
      <c r="P11" s="2">
        <f t="shared" si="5"/>
        <v>-0.04884856753781697</v>
      </c>
      <c r="Q11" s="2">
        <f t="shared" si="5"/>
        <v>0.013643880666546204</v>
      </c>
      <c r="R11" s="2"/>
      <c r="S11" s="2"/>
    </row>
    <row r="12" spans="1:19" ht="12.75">
      <c r="A12" s="15">
        <f t="shared" si="2"/>
        <v>1.8557498412754567</v>
      </c>
      <c r="B12" s="1">
        <v>3</v>
      </c>
      <c r="C12" s="2">
        <f t="shared" si="3"/>
        <v>0.1609436301448306</v>
      </c>
      <c r="D12" s="2">
        <f t="shared" si="3"/>
        <v>0.10040202287532929</v>
      </c>
      <c r="E12" s="2">
        <f t="shared" si="3"/>
        <v>0.07598228758033865</v>
      </c>
      <c r="F12" s="2">
        <f t="shared" si="3"/>
        <v>0.024183721358917776</v>
      </c>
      <c r="G12" s="2">
        <f t="shared" si="3"/>
        <v>0.10871183334555412</v>
      </c>
      <c r="H12" s="2">
        <f t="shared" si="3"/>
        <v>0.07046394456362459</v>
      </c>
      <c r="I12" s="2"/>
      <c r="J12" s="1">
        <v>3</v>
      </c>
      <c r="K12" s="2">
        <f>LOG10(K5)-$A12</f>
        <v>0.007573018844999169</v>
      </c>
      <c r="L12" s="2">
        <f t="shared" si="4"/>
        <v>0.047340145716486814</v>
      </c>
      <c r="M12" s="2">
        <f aca="true" t="shared" si="6" ref="M12:O14">LOG10(M5)-$A12</f>
        <v>0.047340145716486814</v>
      </c>
      <c r="N12" s="2">
        <f t="shared" si="6"/>
        <v>-0.02324092856922033</v>
      </c>
      <c r="O12" s="2">
        <f t="shared" si="6"/>
        <v>-0.03620590573358795</v>
      </c>
      <c r="P12" s="2">
        <f t="shared" si="5"/>
        <v>-0.03620590573358795</v>
      </c>
      <c r="Q12" s="2">
        <f t="shared" si="5"/>
        <v>0.0015826551558117963</v>
      </c>
      <c r="R12" s="2"/>
      <c r="S12" s="2"/>
    </row>
    <row r="13" spans="1:19" ht="12.75">
      <c r="A13" s="15">
        <f t="shared" si="2"/>
        <v>1.8715729355458788</v>
      </c>
      <c r="B13" s="1">
        <v>6</v>
      </c>
      <c r="C13" s="2">
        <f t="shared" si="3"/>
        <v>0.08785946650893206</v>
      </c>
      <c r="D13" s="2">
        <f t="shared" si="3"/>
        <v>0.03325645585230941</v>
      </c>
      <c r="E13" s="2">
        <f t="shared" si="3"/>
        <v>0.05211601955494505</v>
      </c>
      <c r="F13" s="2">
        <f t="shared" si="3"/>
        <v>0.007707309907630355</v>
      </c>
      <c r="G13" s="2">
        <f t="shared" si="3"/>
        <v>0.07105509542883626</v>
      </c>
      <c r="H13" s="2">
        <f t="shared" si="3"/>
        <v>0.04287965240277436</v>
      </c>
      <c r="I13" s="2"/>
      <c r="J13" s="1">
        <v>6</v>
      </c>
      <c r="K13" s="2">
        <f>LOG10(K6)-$A13</f>
        <v>0.04224091683783793</v>
      </c>
      <c r="L13" s="2">
        <f t="shared" si="4"/>
        <v>0.05270635051600281</v>
      </c>
      <c r="M13" s="2">
        <f t="shared" si="6"/>
        <v>0.07781707109903402</v>
      </c>
      <c r="N13" s="2">
        <f t="shared" si="6"/>
        <v>-0.01424043911461026</v>
      </c>
      <c r="O13" s="2">
        <f t="shared" si="6"/>
        <v>-0.01424043911461026</v>
      </c>
      <c r="P13" s="2">
        <f t="shared" si="5"/>
        <v>-0.04549813284505233</v>
      </c>
      <c r="Q13" s="2">
        <f t="shared" si="5"/>
        <v>-0.01424043911461026</v>
      </c>
      <c r="R13" s="2"/>
      <c r="S13" s="2"/>
    </row>
    <row r="14" spans="1:19" ht="12.75">
      <c r="A14" s="15">
        <f t="shared" si="2"/>
        <v>1.7032913781186614</v>
      </c>
      <c r="B14" s="1">
        <v>7</v>
      </c>
      <c r="C14" s="2">
        <f t="shared" si="3"/>
        <v>0.01282714771596516</v>
      </c>
      <c r="D14" s="2">
        <f t="shared" si="3"/>
        <v>0.012639961125372912</v>
      </c>
      <c r="E14" s="2">
        <f t="shared" si="3"/>
        <v>0.015522942849966359</v>
      </c>
      <c r="F14" s="2">
        <f t="shared" si="3"/>
        <v>-0.0327244200525314</v>
      </c>
      <c r="G14" s="2">
        <f t="shared" si="3"/>
        <v>0.06386448796351907</v>
      </c>
      <c r="H14" s="2">
        <f t="shared" si="3"/>
        <v>0.07692303282875557</v>
      </c>
      <c r="I14" s="2"/>
      <c r="J14" s="1">
        <v>7</v>
      </c>
      <c r="K14" s="2">
        <f>LOG10(K7)-$A14</f>
        <v>0.029102381704307234</v>
      </c>
      <c r="L14" s="2">
        <f t="shared" si="4"/>
        <v>0.03310512415798117</v>
      </c>
      <c r="M14" s="2">
        <f t="shared" si="6"/>
        <v>0.020984491482127554</v>
      </c>
      <c r="N14" s="2">
        <f t="shared" si="6"/>
        <v>-0.06982292253907496</v>
      </c>
      <c r="O14" s="2">
        <f t="shared" si="6"/>
        <v>-0.059838701632473956</v>
      </c>
      <c r="P14" s="2">
        <f t="shared" si="5"/>
        <v>-0.1012313867906991</v>
      </c>
      <c r="Q14" s="2">
        <f t="shared" si="5"/>
        <v>-0.02205014074307421</v>
      </c>
      <c r="R14" s="2"/>
      <c r="S14" s="2"/>
    </row>
    <row r="15" spans="1:19" s="1" customFormat="1" ht="12.75">
      <c r="A15" s="15">
        <f t="shared" si="2"/>
        <v>1.5797835966168101</v>
      </c>
      <c r="B15" s="1">
        <v>13</v>
      </c>
      <c r="C15" s="2">
        <f t="shared" si="3"/>
        <v>-0.022998814309784787</v>
      </c>
      <c r="D15" s="2">
        <f t="shared" si="3"/>
        <v>-0.04215336629184985</v>
      </c>
      <c r="E15" s="2">
        <f t="shared" si="3"/>
        <v>-0.021631344727466306</v>
      </c>
      <c r="F15" s="2">
        <f t="shared" si="3"/>
        <v>-0.037269380335156255</v>
      </c>
      <c r="G15" s="2">
        <f t="shared" si="3"/>
        <v>0.07645154201449911</v>
      </c>
      <c r="H15" s="2">
        <f t="shared" si="3"/>
        <v>0.03432231434122057</v>
      </c>
      <c r="I15" s="2"/>
      <c r="J15" s="1">
        <v>13</v>
      </c>
      <c r="K15" s="2">
        <f>LOG10(K8)-$A15</f>
        <v>0.053684858962776305</v>
      </c>
      <c r="L15" s="2">
        <f t="shared" si="4"/>
        <v>0.02227639471115217</v>
      </c>
      <c r="M15" s="2"/>
      <c r="N15" s="2"/>
      <c r="O15" s="2"/>
      <c r="P15" s="2">
        <f t="shared" si="5"/>
        <v>-0.041964501543535926</v>
      </c>
      <c r="Q15" s="2">
        <f t="shared" si="5"/>
        <v>0</v>
      </c>
      <c r="R15" s="2"/>
      <c r="S15" s="2"/>
    </row>
    <row r="16" spans="4:12" ht="12.75">
      <c r="D16" s="3"/>
      <c r="G16" s="4"/>
      <c r="H16" s="4"/>
      <c r="I16" s="4"/>
      <c r="J16" s="2"/>
      <c r="K16" s="2"/>
      <c r="L16" s="2"/>
    </row>
    <row r="17" spans="4:12" ht="12.75">
      <c r="D17" s="3"/>
      <c r="G17" s="4"/>
      <c r="H17" s="4"/>
      <c r="I17" s="4"/>
      <c r="J17" s="2"/>
      <c r="K17" s="2"/>
      <c r="L17" s="2"/>
    </row>
    <row r="18" spans="4:12" ht="12.75">
      <c r="D18" s="3"/>
      <c r="G18" s="4"/>
      <c r="H18" s="4"/>
      <c r="I18" s="4"/>
      <c r="J18" s="2"/>
      <c r="K18" s="2"/>
      <c r="L18" s="2"/>
    </row>
    <row r="19" spans="4:12" ht="12.75">
      <c r="D19" s="3"/>
      <c r="G19" s="4"/>
      <c r="H19" s="4"/>
      <c r="I19" s="4"/>
      <c r="J19" s="2"/>
      <c r="K19" s="2"/>
      <c r="L19" s="2"/>
    </row>
    <row r="20" spans="4:12" ht="12.75">
      <c r="D20" s="3"/>
      <c r="G20" s="4"/>
      <c r="H20" s="4"/>
      <c r="I20" s="4"/>
      <c r="J20" s="2"/>
      <c r="K20" s="2"/>
      <c r="L20" s="2"/>
    </row>
    <row r="21" spans="4:12" ht="12.75">
      <c r="D21" s="3"/>
      <c r="G21" s="4"/>
      <c r="H21" s="4"/>
      <c r="I21" s="4"/>
      <c r="J21" s="2"/>
      <c r="K21" s="2"/>
      <c r="L21" s="2"/>
    </row>
    <row r="22" spans="4:12" ht="12.75">
      <c r="D22" s="3"/>
      <c r="G22" s="4"/>
      <c r="H22" s="4"/>
      <c r="I22" s="4"/>
      <c r="J22" s="2"/>
      <c r="K22" s="2"/>
      <c r="L22" s="2"/>
    </row>
    <row r="23" spans="4:12" ht="12.75">
      <c r="D23" s="3"/>
      <c r="G23" s="4"/>
      <c r="H23" s="4"/>
      <c r="I23" s="4"/>
      <c r="J23" s="2"/>
      <c r="K23" s="2"/>
      <c r="L23" s="2"/>
    </row>
    <row r="24" spans="4:12" ht="12.75">
      <c r="D24" s="3"/>
      <c r="G24" s="4"/>
      <c r="H24" s="4"/>
      <c r="I24" s="4"/>
      <c r="J24" s="2"/>
      <c r="K24" s="2"/>
      <c r="L24" s="2"/>
    </row>
    <row r="25" spans="4:12" ht="12.75">
      <c r="D25" s="3"/>
      <c r="G25" s="4"/>
      <c r="H25" s="4"/>
      <c r="I25" s="4"/>
      <c r="J25" s="2"/>
      <c r="K25" s="2"/>
      <c r="L25" s="2"/>
    </row>
    <row r="26" spans="4:12" ht="12.75">
      <c r="D26" s="3"/>
      <c r="G26" s="4"/>
      <c r="H26" s="4"/>
      <c r="I26" s="4"/>
      <c r="J26" s="2"/>
      <c r="K26" s="2"/>
      <c r="L26" s="2"/>
    </row>
    <row r="27" spans="4:12" ht="12.75">
      <c r="D27" s="3"/>
      <c r="G27" s="4"/>
      <c r="H27" s="4"/>
      <c r="I27" s="4"/>
      <c r="J27" s="2"/>
      <c r="K27" s="2"/>
      <c r="L27" s="2"/>
    </row>
    <row r="28" spans="4:12" ht="12.75">
      <c r="D28" s="3"/>
      <c r="G28" s="4"/>
      <c r="H28" s="4"/>
      <c r="I28" s="4"/>
      <c r="J28" s="2"/>
      <c r="K28" s="2"/>
      <c r="L28" s="2"/>
    </row>
    <row r="29" spans="4:12" ht="12.75">
      <c r="D29" s="3"/>
      <c r="G29" s="4"/>
      <c r="H29" s="4"/>
      <c r="I29" s="4"/>
      <c r="J29" s="2"/>
      <c r="K29" s="2"/>
      <c r="L29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2000-02-23T19:45:07Z</dcterms:created>
  <cp:category/>
  <cp:version/>
  <cp:contentType/>
  <cp:contentStatus/>
</cp:coreProperties>
</file>